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<sst xmlns="http://schemas.openxmlformats.org/spreadsheetml/2006/main" count="21" uniqueCount="19">
  <si>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CELKEM</t>
  </si>
  <si>
    <t>celkem výdaje</t>
  </si>
  <si>
    <t>správce stavby s DPH</t>
  </si>
  <si>
    <t>ostatní s DPH</t>
  </si>
  <si>
    <t>do 2005</t>
  </si>
  <si>
    <t>VÝDAJE</t>
  </si>
  <si>
    <t>ZDROJE</t>
  </si>
  <si>
    <t>celkem</t>
  </si>
  <si>
    <t>podíl SmOl</t>
  </si>
  <si>
    <t xml:space="preserve"> vrácení zádržného ze SFŽP</t>
  </si>
  <si>
    <t>plán celkem z fondů</t>
  </si>
  <si>
    <t>ZD celkem s DPH bez pozastávky</t>
  </si>
  <si>
    <t>včetně doplatku z pozastávek</t>
  </si>
  <si>
    <t>Z fondů se nepodaří vyčerpat v roce 2007 41,4 mil.Kč</t>
  </si>
  <si>
    <t>po odpočtu neuznatelných nákladů na DPH cca 91,9 mil.Kč</t>
  </si>
  <si>
    <t xml:space="preserve">z fondů bez dotace na DPH </t>
  </si>
  <si>
    <t>rozdíl zdroje a výdaje /doplnit do rozpočtu 2007 nebo splatit 2008/</t>
  </si>
  <si>
    <t>podíl SmOl z celkových nákladů</t>
  </si>
  <si>
    <t>Plán výdajů a zdrojů do roku 2010 /v mil.Kč/ z 1.11.2007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</si>
</sst>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color indexed="10"/>
      <name val="Arial"/>
      <family val="0"/>
    </font>
    <font>
      <sz val="20"/>
      <name val="Arial"/>
      <family val="0"/>
    </font>
    <font>
      <u val="single"/>
      <sz val="10"/>
      <name val="Arial"/>
      <family val="0"/>
    </font>
    <font>
      <i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0" fontId="0" fillId="0" borderId="1" xfId="0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1" fontId="4" fillId="0" borderId="1" xfId="0" applyNumberFormat="1" applyFont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2" borderId="6" xfId="0" applyFill="1" applyBorder="1" applyAlignment="1">
      <alignment/>
    </xf>
    <xf numFmtId="165" fontId="0" fillId="0" borderId="6" xfId="0" applyNumberFormat="1" applyBorder="1" applyAlignment="1">
      <alignment/>
    </xf>
    <xf numFmtId="164" fontId="4" fillId="0" borderId="6" xfId="0" applyNumberFormat="1" applyFont="1" applyBorder="1" applyAlignment="1">
      <alignment/>
    </xf>
    <xf numFmtId="164" fontId="0" fillId="3" borderId="8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0" borderId="3" xfId="0" applyNumberFormat="1" applyFill="1" applyBorder="1" applyAlignment="1">
      <alignment/>
    </xf>
    <xf numFmtId="0" fontId="4" fillId="0" borderId="6" xfId="0" applyFont="1" applyFill="1" applyBorder="1" applyAlignment="1">
      <alignment/>
    </xf>
    <xf numFmtId="0" fontId="8" fillId="0" borderId="7" xfId="0" applyFont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4" fillId="2" borderId="11" xfId="0" applyFont="1" applyFill="1" applyBorder="1" applyAlignment="1">
      <alignment wrapText="1"/>
    </xf>
    <xf numFmtId="166" fontId="0" fillId="0" borderId="8" xfId="0" applyNumberFormat="1" applyBorder="1" applyAlignment="1">
      <alignment/>
    </xf>
    <xf numFmtId="165" fontId="4" fillId="0" borderId="3" xfId="0" applyNumberFormat="1" applyFont="1" applyFill="1" applyBorder="1" applyAlignment="1">
      <alignment horizontal="left" wrapText="1"/>
    </xf>
    <xf numFmtId="164" fontId="4" fillId="5" borderId="1" xfId="0" applyNumberFormat="1" applyFont="1" applyFill="1" applyBorder="1" applyAlignment="1">
      <alignment/>
    </xf>
    <xf numFmtId="164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4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8" fillId="5" borderId="3" xfId="0" applyNumberFormat="1" applyFont="1" applyFill="1" applyBorder="1" applyAlignment="1">
      <alignment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D2" sqref="D2"/>
    </sheetView>
  </sheetViews>
  <sheetFormatPr defaultColWidth="9.140625" defaultRowHeight="12.75"/>
  <cols>
    <col min="1" max="1" width="27.00390625" style="0" bestFit="1" customWidth="1"/>
    <col min="2" max="6" width="12.7109375" style="0" customWidth="1"/>
    <col min="7" max="7" width="14.421875" style="1" customWidth="1"/>
    <col min="8" max="8" width="15.8515625" style="0" customWidth="1"/>
    <col min="10" max="10" width="10.28125" style="0" customWidth="1"/>
  </cols>
  <sheetData>
    <row r="1" ht="25.5">
      <c r="A1" s="15" t="s">
        <v>18</v>
      </c>
    </row>
    <row r="2" ht="25.5">
      <c r="A2" s="15"/>
    </row>
    <row r="3" spans="1:8" ht="13.5" thickBot="1">
      <c r="A3" s="9"/>
      <c r="B3" s="10"/>
      <c r="C3" s="11"/>
      <c r="D3" s="12"/>
      <c r="E3" s="12"/>
      <c r="F3" s="12"/>
      <c r="G3" s="13"/>
      <c r="H3" s="12"/>
    </row>
    <row r="4" spans="1:8" ht="12.75">
      <c r="A4" s="43" t="s">
        <v>5</v>
      </c>
      <c r="B4" s="68" t="s">
        <v>4</v>
      </c>
      <c r="C4" s="69">
        <v>2006</v>
      </c>
      <c r="D4" s="70">
        <v>2007</v>
      </c>
      <c r="E4" s="70">
        <v>2008</v>
      </c>
      <c r="F4" s="70">
        <v>2009</v>
      </c>
      <c r="G4" s="71" t="s">
        <v>0</v>
      </c>
      <c r="H4" s="72">
        <v>2010</v>
      </c>
    </row>
    <row r="5" spans="1:8" ht="12.75">
      <c r="A5" s="8"/>
      <c r="B5" s="16"/>
      <c r="C5" s="16"/>
      <c r="D5" s="61"/>
      <c r="E5" s="16"/>
      <c r="F5" s="16" t="s">
        <v>12</v>
      </c>
      <c r="G5" s="4"/>
      <c r="H5" s="50"/>
    </row>
    <row r="6" spans="1:8" ht="12.75">
      <c r="A6" s="8" t="s">
        <v>11</v>
      </c>
      <c r="B6" s="16"/>
      <c r="C6" s="16">
        <v>48.2</v>
      </c>
      <c r="D6" s="61">
        <v>660.7</v>
      </c>
      <c r="E6" s="16">
        <v>445.5</v>
      </c>
      <c r="F6" s="17">
        <v>178.7</v>
      </c>
      <c r="G6" s="4">
        <f>SUM(C6:F6)</f>
        <v>1333.1000000000001</v>
      </c>
      <c r="H6" s="50"/>
    </row>
    <row r="7" spans="1:8" ht="12.75">
      <c r="A7" s="8" t="s">
        <v>2</v>
      </c>
      <c r="B7" s="16"/>
      <c r="C7" s="16">
        <v>3.5</v>
      </c>
      <c r="D7" s="61">
        <v>9.3</v>
      </c>
      <c r="E7" s="16">
        <v>9.3</v>
      </c>
      <c r="F7" s="16">
        <v>9.8</v>
      </c>
      <c r="G7" s="4">
        <f>SUM(C7:F7)</f>
        <v>31.900000000000002</v>
      </c>
      <c r="H7" s="50"/>
    </row>
    <row r="8" spans="1:8" ht="12.75">
      <c r="A8" s="8" t="s">
        <v>3</v>
      </c>
      <c r="B8" s="16">
        <v>46.3</v>
      </c>
      <c r="C8" s="16">
        <v>3</v>
      </c>
      <c r="D8" s="61">
        <v>22</v>
      </c>
      <c r="E8" s="16">
        <v>17</v>
      </c>
      <c r="F8" s="16">
        <v>3</v>
      </c>
      <c r="G8" s="4">
        <f>SUM(B8:F8)</f>
        <v>91.3</v>
      </c>
      <c r="H8" s="50"/>
    </row>
    <row r="9" spans="1:8" ht="13.5" thickBot="1">
      <c r="A9" s="40" t="s">
        <v>1</v>
      </c>
      <c r="B9" s="41">
        <v>46.3</v>
      </c>
      <c r="C9" s="42">
        <v>54.7</v>
      </c>
      <c r="D9" s="42">
        <f>SUM(D6:D8)</f>
        <v>692</v>
      </c>
      <c r="E9" s="42">
        <f>SUM(E6:E8)</f>
        <v>471.8</v>
      </c>
      <c r="F9" s="42">
        <f>F8+F7+F6</f>
        <v>191.5</v>
      </c>
      <c r="G9" s="29">
        <f>SUM(B9:F9)</f>
        <v>1456.3</v>
      </c>
      <c r="H9" s="51"/>
    </row>
    <row r="10" spans="1:8" ht="12.75">
      <c r="A10" s="56"/>
      <c r="B10" s="44"/>
      <c r="C10" s="45"/>
      <c r="D10" s="62"/>
      <c r="E10" s="45"/>
      <c r="F10" s="45"/>
      <c r="G10" s="31"/>
      <c r="H10" s="45"/>
    </row>
    <row r="11" spans="1:8" ht="12.75">
      <c r="A11" s="44"/>
      <c r="B11" s="44"/>
      <c r="C11" s="45"/>
      <c r="D11" s="62"/>
      <c r="E11" s="45"/>
      <c r="F11" s="45"/>
      <c r="G11" s="31"/>
      <c r="H11" s="45"/>
    </row>
    <row r="12" spans="1:8" ht="12.75">
      <c r="A12" s="44"/>
      <c r="B12" s="44"/>
      <c r="C12" s="45"/>
      <c r="D12" s="62"/>
      <c r="E12" s="45"/>
      <c r="F12" s="45"/>
      <c r="G12" s="31"/>
      <c r="H12" s="45"/>
    </row>
    <row r="13" spans="1:8" ht="13.5" thickBot="1">
      <c r="A13" s="57"/>
      <c r="B13" s="30"/>
      <c r="C13" s="30"/>
      <c r="D13" s="63"/>
      <c r="E13" s="30"/>
      <c r="F13" s="30"/>
      <c r="G13" s="31"/>
      <c r="H13" s="30"/>
    </row>
    <row r="14" spans="1:8" ht="12.75">
      <c r="A14" s="32" t="s">
        <v>6</v>
      </c>
      <c r="B14" s="73" t="s">
        <v>4</v>
      </c>
      <c r="C14" s="74">
        <v>2006</v>
      </c>
      <c r="D14" s="75">
        <v>2007</v>
      </c>
      <c r="E14" s="75">
        <v>2008</v>
      </c>
      <c r="F14" s="75">
        <v>2009</v>
      </c>
      <c r="G14" s="76" t="s">
        <v>0</v>
      </c>
      <c r="H14" s="77">
        <v>2010</v>
      </c>
    </row>
    <row r="15" spans="1:10" ht="22.5">
      <c r="A15" s="5"/>
      <c r="B15" s="25"/>
      <c r="C15" s="26"/>
      <c r="D15" s="64"/>
      <c r="E15" s="46"/>
      <c r="F15" s="27"/>
      <c r="G15" s="28"/>
      <c r="H15" s="58" t="s">
        <v>9</v>
      </c>
      <c r="J15" s="33"/>
    </row>
    <row r="16" spans="1:9" ht="12.75">
      <c r="A16" s="5" t="s">
        <v>10</v>
      </c>
      <c r="B16" s="2"/>
      <c r="C16" s="2"/>
      <c r="D16" s="65">
        <v>423.9</v>
      </c>
      <c r="E16" s="35">
        <v>196.7</v>
      </c>
      <c r="F16" s="2">
        <v>0</v>
      </c>
      <c r="G16" s="3">
        <v>620.6</v>
      </c>
      <c r="H16" s="47">
        <v>150.1</v>
      </c>
      <c r="I16" s="52"/>
    </row>
    <row r="17" spans="1:9" ht="56.25">
      <c r="A17" s="5"/>
      <c r="B17" s="2"/>
      <c r="C17" s="2"/>
      <c r="D17" s="64" t="s">
        <v>13</v>
      </c>
      <c r="E17" s="46" t="s">
        <v>14</v>
      </c>
      <c r="F17" s="2"/>
      <c r="G17" s="3"/>
      <c r="H17" s="54"/>
      <c r="I17" s="52"/>
    </row>
    <row r="18" spans="1:9" ht="12.75">
      <c r="A18" s="34" t="s">
        <v>15</v>
      </c>
      <c r="B18" s="2"/>
      <c r="C18" s="2"/>
      <c r="D18" s="65">
        <v>382.5</v>
      </c>
      <c r="E18" s="36">
        <f>G18-D18</f>
        <v>158.10000000000002</v>
      </c>
      <c r="F18" s="2"/>
      <c r="G18" s="3">
        <v>540.6</v>
      </c>
      <c r="H18" s="48">
        <v>138.2</v>
      </c>
      <c r="I18" s="52"/>
    </row>
    <row r="19" spans="1:9" ht="12.75">
      <c r="A19" s="5" t="s">
        <v>8</v>
      </c>
      <c r="B19" s="2">
        <v>46.3</v>
      </c>
      <c r="C19" s="2">
        <v>54.7</v>
      </c>
      <c r="D19" s="66">
        <v>288.5</v>
      </c>
      <c r="E19" s="14">
        <v>334.7</v>
      </c>
      <c r="F19" s="2">
        <v>191.5</v>
      </c>
      <c r="G19" s="3">
        <f>F19+E19+D19+C19+B19</f>
        <v>915.7</v>
      </c>
      <c r="H19" s="49">
        <f>G19-H18</f>
        <v>777.5</v>
      </c>
      <c r="I19" s="52"/>
    </row>
    <row r="20" spans="1:8" ht="12.75">
      <c r="A20" s="37" t="s">
        <v>7</v>
      </c>
      <c r="B20" s="38">
        <f aca="true" t="shared" si="0" ref="B20:G20">SUM(B18:B19)</f>
        <v>46.3</v>
      </c>
      <c r="C20" s="38">
        <f t="shared" si="0"/>
        <v>54.7</v>
      </c>
      <c r="D20" s="38">
        <f t="shared" si="0"/>
        <v>671</v>
      </c>
      <c r="E20" s="38">
        <f t="shared" si="0"/>
        <v>492.8</v>
      </c>
      <c r="F20" s="38">
        <f t="shared" si="0"/>
        <v>191.5</v>
      </c>
      <c r="G20" s="38">
        <f t="shared" si="0"/>
        <v>1456.3000000000002</v>
      </c>
      <c r="H20" s="39"/>
    </row>
    <row r="21" spans="1:8" ht="23.25" thickBot="1">
      <c r="A21" s="55" t="s">
        <v>16</v>
      </c>
      <c r="B21" s="6"/>
      <c r="C21" s="6"/>
      <c r="D21" s="67">
        <f>-D9+D20</f>
        <v>-21</v>
      </c>
      <c r="E21" s="53"/>
      <c r="F21" s="7"/>
      <c r="G21" s="60" t="s">
        <v>17</v>
      </c>
      <c r="H21" s="59">
        <f>H19/G20</f>
        <v>0.5338872485064889</v>
      </c>
    </row>
    <row r="22" spans="1:8" ht="12.75">
      <c r="A22" s="9"/>
      <c r="B22" s="9"/>
      <c r="C22" s="9"/>
      <c r="D22" s="19"/>
      <c r="E22" s="9"/>
      <c r="F22" s="9"/>
      <c r="G22" s="20"/>
      <c r="H22" s="9"/>
    </row>
    <row r="23" spans="1:8" ht="12.75">
      <c r="A23" s="21"/>
      <c r="B23" s="9"/>
      <c r="C23" s="9"/>
      <c r="D23" s="19"/>
      <c r="E23" s="9"/>
      <c r="F23" s="9"/>
      <c r="G23" s="20"/>
      <c r="H23" s="9"/>
    </row>
    <row r="24" spans="1:8" ht="12.75">
      <c r="A24" s="18"/>
      <c r="B24" s="22"/>
      <c r="C24" s="22"/>
      <c r="D24" s="23"/>
      <c r="E24" s="22"/>
      <c r="F24" s="22"/>
      <c r="G24" s="24"/>
      <c r="H24" s="2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&amp;LProjekt FS "Olomouc - rekonstrukce a dobudování stokové sítě - II.část"&amp;R&amp;"Times New Roman,Tučné"&amp;12Příloha č.2</oddHeader>
    <oddFooter>&amp;LZpracoval Ing. Vlastimil Dedek&amp;R&amp;D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dedvl</dc:creator>
  <cp:keywords/>
  <dc:description/>
  <cp:lastModifiedBy>hlast</cp:lastModifiedBy>
  <cp:lastPrinted>2007-11-16T12:22:02Z</cp:lastPrinted>
  <dcterms:created xsi:type="dcterms:W3CDTF">2007-06-13T07:25:48Z</dcterms:created>
  <dcterms:modified xsi:type="dcterms:W3CDTF">2008-01-09T09:21:27Z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