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pl.kal-čtvrtl." sheetId="1" r:id="rId1"/>
  </sheets>
  <definedNames/>
  <calcPr fullCalcOnLoad="1"/>
</workbook>
</file>

<file path=xl/sharedStrings.xml><?xml version="1.0" encoding="utf-8"?>
<sst xmlns="http://schemas.openxmlformats.org/spreadsheetml/2006/main" count="100" uniqueCount="36">
  <si>
    <t>1.Q</t>
  </si>
  <si>
    <t>2.Q</t>
  </si>
  <si>
    <t>3.Q</t>
  </si>
  <si>
    <t>4.Q</t>
  </si>
  <si>
    <t>CELKEM</t>
  </si>
  <si>
    <t>CELKEM roční splátky</t>
  </si>
  <si>
    <t>věřitel / celk. výše dluhu</t>
  </si>
  <si>
    <t>99 mil. Kč</t>
  </si>
  <si>
    <t xml:space="preserve">ČS, a. s.                                     </t>
  </si>
  <si>
    <t>81 mil. Kč</t>
  </si>
  <si>
    <t xml:space="preserve">ČS, a. s.                        </t>
  </si>
  <si>
    <t>129 mil. Kč</t>
  </si>
  <si>
    <t xml:space="preserve">KB, a. s.                                                 </t>
  </si>
  <si>
    <t>30 mil. Kč</t>
  </si>
  <si>
    <t xml:space="preserve">KB, a. s.                                                </t>
  </si>
  <si>
    <t xml:space="preserve"> 200 mil. Kč</t>
  </si>
  <si>
    <t xml:space="preserve">SMV, a. s.                    </t>
  </si>
  <si>
    <t xml:space="preserve">(ČOV)  </t>
  </si>
  <si>
    <t>168,9 mil. Kč</t>
  </si>
  <si>
    <t xml:space="preserve">MF ČR                 </t>
  </si>
  <si>
    <t>(kan.Holice)</t>
  </si>
  <si>
    <t>8.729 tis. Kč</t>
  </si>
  <si>
    <t xml:space="preserve">MF ČR           </t>
  </si>
  <si>
    <t>(skládka Grygov)</t>
  </si>
  <si>
    <t xml:space="preserve"> 9.712 tis. Kč</t>
  </si>
  <si>
    <t xml:space="preserve">KKA AG                       </t>
  </si>
  <si>
    <t xml:space="preserve">SFŽP ČR                                                 </t>
  </si>
  <si>
    <t>(splátky FRB)</t>
  </si>
  <si>
    <t>92.809 tis. Kč</t>
  </si>
  <si>
    <t xml:space="preserve">MMR ČR </t>
  </si>
  <si>
    <t>Fond soudržnosti</t>
  </si>
  <si>
    <t>(dříve ISPA)</t>
  </si>
  <si>
    <t>17.050 tis. Kč</t>
  </si>
  <si>
    <t>CELKEM + nový úvěr</t>
  </si>
  <si>
    <t>350 mil. Kč</t>
  </si>
  <si>
    <t>200 mil. Kč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</si>
</sst>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#,##0.00\ _K_č"/>
    <numFmt numFmtId="167" formatCode="#,##0\ &quot;Kč&quot;"/>
    <numFmt numFmtId="168" formatCode="#,##0.00\ &quot;Kč&quot;"/>
    <numFmt numFmtId="169" formatCode="0.E+00"/>
    <numFmt numFmtId="170" formatCode="#,##0\ &quot;Kč&quot;;[Red]#,##0\ &quot;Kč&quot;"/>
    <numFmt numFmtId="171" formatCode="#,##0.0\ &quot;Kč&quot;;[Red]#,##0.0\ &quot;Kč&quot;"/>
    <numFmt numFmtId="172" formatCode="[&lt;=99999]###\ ##;##\ ##\ ##"/>
    <numFmt numFmtId="173" formatCode="0.00\E\3\+0"/>
    <numFmt numFmtId="174" formatCode="0.0000"/>
    <numFmt numFmtId="175" formatCode="#,##0.0000;[Red]#,##0.0000"/>
    <numFmt numFmtId="176" formatCode="#,##0.00000;[Red]#,##0.00000"/>
  </numFmts>
  <fonts count="7">
    <font>
      <sz val="10"/>
      <name val="Arial CE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4" fillId="2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 topLeftCell="A40">
      <selection activeCell="I75" sqref="I75"/>
    </sheetView>
  </sheetViews>
  <sheetFormatPr defaultColWidth="9.00390625" defaultRowHeight="12.75"/>
  <cols>
    <col min="1" max="1" width="11.25390625" style="0" customWidth="1"/>
    <col min="2" max="2" width="4.875" style="0" customWidth="1"/>
    <col min="3" max="3" width="8.125" style="0" hidden="1" customWidth="1"/>
    <col min="4" max="4" width="8.25390625" style="0" hidden="1" customWidth="1"/>
    <col min="5" max="5" width="8.75390625" style="0" hidden="1" customWidth="1"/>
    <col min="6" max="6" width="8.25390625" style="0" customWidth="1"/>
    <col min="7" max="7" width="8.375" style="0" customWidth="1"/>
    <col min="8" max="8" width="7.375" style="0" customWidth="1"/>
    <col min="9" max="9" width="8.125" style="0" customWidth="1"/>
    <col min="10" max="10" width="8.00390625" style="0" customWidth="1"/>
    <col min="11" max="11" width="7.375" style="0" customWidth="1"/>
    <col min="12" max="12" width="7.625" style="0" customWidth="1"/>
    <col min="13" max="13" width="7.375" style="0" customWidth="1"/>
    <col min="14" max="14" width="7.75390625" style="0" customWidth="1"/>
    <col min="15" max="16" width="7.375" style="0" customWidth="1"/>
    <col min="17" max="17" width="7.625" style="0" customWidth="1"/>
    <col min="18" max="18" width="7.875" style="0" customWidth="1"/>
    <col min="19" max="19" width="7.75390625" style="0" customWidth="1"/>
    <col min="20" max="20" width="6.875" style="0" customWidth="1"/>
  </cols>
  <sheetData>
    <row r="1" spans="1:20" ht="19.5" customHeight="1" thickBot="1">
      <c r="A1" s="2" t="s">
        <v>6</v>
      </c>
      <c r="B1" s="3"/>
      <c r="C1" s="4">
        <v>2004</v>
      </c>
      <c r="D1" s="5">
        <v>2005</v>
      </c>
      <c r="E1" s="5">
        <v>2006</v>
      </c>
      <c r="F1" s="4">
        <v>2007</v>
      </c>
      <c r="G1" s="5">
        <v>2008</v>
      </c>
      <c r="H1" s="4">
        <v>2009</v>
      </c>
      <c r="I1" s="5">
        <v>2010</v>
      </c>
      <c r="J1" s="4">
        <v>2011</v>
      </c>
      <c r="K1" s="5">
        <v>2012</v>
      </c>
      <c r="L1" s="4">
        <v>2013</v>
      </c>
      <c r="M1" s="5">
        <v>2014</v>
      </c>
      <c r="N1" s="4">
        <v>2015</v>
      </c>
      <c r="O1" s="5">
        <v>2016</v>
      </c>
      <c r="P1" s="4">
        <v>2017</v>
      </c>
      <c r="Q1" s="5">
        <v>2018</v>
      </c>
      <c r="R1" s="4">
        <v>2019</v>
      </c>
      <c r="S1" s="5">
        <v>2020</v>
      </c>
      <c r="T1" s="3">
        <v>2021</v>
      </c>
    </row>
    <row r="2" spans="1:20" ht="13.5">
      <c r="A2" s="6" t="s">
        <v>8</v>
      </c>
      <c r="B2" s="9" t="s">
        <v>0</v>
      </c>
      <c r="C2" s="23">
        <v>3000000</v>
      </c>
      <c r="D2" s="8">
        <v>3000000</v>
      </c>
      <c r="E2" s="8">
        <v>3000000</v>
      </c>
      <c r="F2" s="8">
        <v>3000000</v>
      </c>
      <c r="G2" s="8">
        <v>6750000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9">
        <v>0</v>
      </c>
    </row>
    <row r="3" spans="1:20" ht="13.5">
      <c r="A3" s="10" t="s">
        <v>7</v>
      </c>
      <c r="B3" s="13" t="s">
        <v>1</v>
      </c>
      <c r="C3" s="24">
        <v>3000000</v>
      </c>
      <c r="D3" s="12">
        <v>3000000</v>
      </c>
      <c r="E3" s="12">
        <v>3000000</v>
      </c>
      <c r="F3" s="12">
        <v>3000000</v>
      </c>
      <c r="G3" s="12">
        <v>6750000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3">
        <v>0</v>
      </c>
    </row>
    <row r="4" spans="1:20" ht="13.5">
      <c r="A4" s="10"/>
      <c r="B4" s="13" t="s">
        <v>2</v>
      </c>
      <c r="C4" s="24">
        <v>3000000</v>
      </c>
      <c r="D4" s="12">
        <v>3000000</v>
      </c>
      <c r="E4" s="12">
        <v>3000000</v>
      </c>
      <c r="F4" s="12">
        <v>3000000</v>
      </c>
      <c r="G4" s="12">
        <v>6750000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3">
        <v>0</v>
      </c>
    </row>
    <row r="5" spans="1:20" ht="14.25" thickBot="1">
      <c r="A5" s="14"/>
      <c r="B5" s="18" t="s">
        <v>3</v>
      </c>
      <c r="C5" s="25">
        <v>3000000</v>
      </c>
      <c r="D5" s="12">
        <v>3000000</v>
      </c>
      <c r="E5" s="12">
        <v>3000000</v>
      </c>
      <c r="F5" s="12">
        <v>3000000</v>
      </c>
      <c r="G5" s="12">
        <v>6750000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3">
        <v>0</v>
      </c>
    </row>
    <row r="6" spans="1:20" ht="14.25" thickBot="1">
      <c r="A6" s="2" t="s">
        <v>4</v>
      </c>
      <c r="B6" s="3"/>
      <c r="C6" s="22">
        <v>12000000</v>
      </c>
      <c r="D6" s="17">
        <f aca="true" t="shared" si="0" ref="D6:T6">SUM(D2:D5)</f>
        <v>12000000</v>
      </c>
      <c r="E6" s="17">
        <f t="shared" si="0"/>
        <v>12000000</v>
      </c>
      <c r="F6" s="17">
        <f t="shared" si="0"/>
        <v>12000000</v>
      </c>
      <c r="G6" s="17">
        <f t="shared" si="0"/>
        <v>27000000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26">
        <f t="shared" si="0"/>
        <v>0</v>
      </c>
    </row>
    <row r="7" spans="1:20" ht="13.5">
      <c r="A7" s="6" t="s">
        <v>10</v>
      </c>
      <c r="B7" s="9" t="s">
        <v>0</v>
      </c>
      <c r="C7" s="23">
        <v>2500000</v>
      </c>
      <c r="D7" s="12">
        <v>2500000</v>
      </c>
      <c r="E7" s="12">
        <v>2500000</v>
      </c>
      <c r="F7" s="12">
        <v>2500000</v>
      </c>
      <c r="G7" s="12">
        <v>5250000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3">
        <v>0</v>
      </c>
    </row>
    <row r="8" spans="1:20" ht="13.5">
      <c r="A8" s="10" t="s">
        <v>9</v>
      </c>
      <c r="B8" s="13" t="s">
        <v>1</v>
      </c>
      <c r="C8" s="24">
        <v>2500000</v>
      </c>
      <c r="D8" s="12">
        <v>2500000</v>
      </c>
      <c r="E8" s="12">
        <v>2500000</v>
      </c>
      <c r="F8" s="12">
        <v>2500000</v>
      </c>
      <c r="G8" s="12">
        <v>5250000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3">
        <v>0</v>
      </c>
    </row>
    <row r="9" spans="1:20" ht="13.5">
      <c r="A9" s="10"/>
      <c r="B9" s="13" t="s">
        <v>2</v>
      </c>
      <c r="C9" s="24">
        <v>2500000</v>
      </c>
      <c r="D9" s="12">
        <v>2500000</v>
      </c>
      <c r="E9" s="12">
        <v>2500000</v>
      </c>
      <c r="F9" s="12">
        <v>2500000</v>
      </c>
      <c r="G9" s="12">
        <v>5250000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3">
        <v>0</v>
      </c>
    </row>
    <row r="10" spans="1:20" ht="14.25" thickBot="1">
      <c r="A10" s="14"/>
      <c r="B10" s="18" t="s">
        <v>3</v>
      </c>
      <c r="C10" s="25">
        <v>2500000</v>
      </c>
      <c r="D10" s="16">
        <v>2500000</v>
      </c>
      <c r="E10" s="16">
        <v>2500000</v>
      </c>
      <c r="F10" s="16">
        <v>2500000</v>
      </c>
      <c r="G10" s="16">
        <v>5250000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8">
        <v>0</v>
      </c>
    </row>
    <row r="11" spans="1:20" ht="14.25" thickBot="1">
      <c r="A11" s="2" t="s">
        <v>4</v>
      </c>
      <c r="B11" s="3"/>
      <c r="C11" s="22">
        <v>10000000</v>
      </c>
      <c r="D11" s="17">
        <f aca="true" t="shared" si="1" ref="D11:T11">SUM(D7:D10)</f>
        <v>10000000</v>
      </c>
      <c r="E11" s="17">
        <f t="shared" si="1"/>
        <v>10000000</v>
      </c>
      <c r="F11" s="17">
        <f t="shared" si="1"/>
        <v>10000000</v>
      </c>
      <c r="G11" s="17">
        <f t="shared" si="1"/>
        <v>21000000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  <c r="R11" s="17">
        <f t="shared" si="1"/>
        <v>0</v>
      </c>
      <c r="S11" s="17">
        <f t="shared" si="1"/>
        <v>0</v>
      </c>
      <c r="T11" s="26">
        <f t="shared" si="1"/>
        <v>0</v>
      </c>
    </row>
    <row r="12" spans="1:20" ht="13.5">
      <c r="A12" s="6" t="s">
        <v>12</v>
      </c>
      <c r="B12" s="9" t="s">
        <v>0</v>
      </c>
      <c r="C12" s="23">
        <v>3450000</v>
      </c>
      <c r="D12" s="8">
        <v>3450000</v>
      </c>
      <c r="E12" s="8">
        <v>3450000</v>
      </c>
      <c r="F12" s="8">
        <v>3450000</v>
      </c>
      <c r="G12" s="8">
        <v>3200000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9">
        <v>0</v>
      </c>
    </row>
    <row r="13" spans="1:20" ht="13.5">
      <c r="A13" s="10" t="s">
        <v>11</v>
      </c>
      <c r="B13" s="13" t="s">
        <v>1</v>
      </c>
      <c r="C13" s="24">
        <v>3450000</v>
      </c>
      <c r="D13" s="12">
        <v>3450000</v>
      </c>
      <c r="E13" s="12">
        <v>3450000</v>
      </c>
      <c r="F13" s="12">
        <v>3450000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3">
        <v>0</v>
      </c>
    </row>
    <row r="14" spans="1:20" ht="13.5">
      <c r="A14" s="10"/>
      <c r="B14" s="13" t="s">
        <v>2</v>
      </c>
      <c r="C14" s="24">
        <v>3450000</v>
      </c>
      <c r="D14" s="12">
        <v>3450000</v>
      </c>
      <c r="E14" s="12">
        <v>3450000</v>
      </c>
      <c r="F14" s="12">
        <v>3450000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3">
        <v>0</v>
      </c>
    </row>
    <row r="15" spans="1:20" ht="14.25" thickBot="1">
      <c r="A15" s="14"/>
      <c r="B15" s="18" t="s">
        <v>3</v>
      </c>
      <c r="C15" s="25">
        <v>3450000</v>
      </c>
      <c r="D15" s="16">
        <v>3450000</v>
      </c>
      <c r="E15" s="16">
        <v>3450000</v>
      </c>
      <c r="F15" s="16">
        <v>3450000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8">
        <v>0</v>
      </c>
    </row>
    <row r="16" spans="1:20" ht="14.25" thickBot="1">
      <c r="A16" s="2" t="s">
        <v>4</v>
      </c>
      <c r="B16" s="3"/>
      <c r="C16" s="22">
        <v>13800000</v>
      </c>
      <c r="D16" s="17">
        <f aca="true" t="shared" si="2" ref="D16:T16">SUM(D12:D15)</f>
        <v>13800000</v>
      </c>
      <c r="E16" s="17">
        <f t="shared" si="2"/>
        <v>13800000</v>
      </c>
      <c r="F16" s="17">
        <f t="shared" si="2"/>
        <v>13800000</v>
      </c>
      <c r="G16" s="17">
        <f t="shared" si="2"/>
        <v>3200000</v>
      </c>
      <c r="H16" s="17">
        <f t="shared" si="2"/>
        <v>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0</v>
      </c>
      <c r="O16" s="17">
        <f t="shared" si="2"/>
        <v>0</v>
      </c>
      <c r="P16" s="17">
        <f t="shared" si="2"/>
        <v>0</v>
      </c>
      <c r="Q16" s="17">
        <f t="shared" si="2"/>
        <v>0</v>
      </c>
      <c r="R16" s="17">
        <f t="shared" si="2"/>
        <v>0</v>
      </c>
      <c r="S16" s="17">
        <f t="shared" si="2"/>
        <v>0</v>
      </c>
      <c r="T16" s="26">
        <f t="shared" si="2"/>
        <v>0</v>
      </c>
    </row>
    <row r="17" spans="1:20" ht="13.5">
      <c r="A17" s="6" t="s">
        <v>14</v>
      </c>
      <c r="B17" s="9" t="s">
        <v>0</v>
      </c>
      <c r="C17" s="23">
        <v>30000000</v>
      </c>
      <c r="D17" s="8">
        <v>30000000</v>
      </c>
      <c r="E17" s="8">
        <v>30000000</v>
      </c>
      <c r="F17" s="7">
        <v>30000000</v>
      </c>
      <c r="G17" s="7">
        <v>30000000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9">
        <v>0</v>
      </c>
    </row>
    <row r="18" spans="1:20" ht="13.5">
      <c r="A18" s="10" t="s">
        <v>13</v>
      </c>
      <c r="B18" s="13" t="s">
        <v>1</v>
      </c>
      <c r="C18" s="10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3">
        <v>0</v>
      </c>
    </row>
    <row r="19" spans="1:20" ht="13.5">
      <c r="A19" s="10"/>
      <c r="B19" s="13" t="s">
        <v>2</v>
      </c>
      <c r="C19" s="10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3">
        <v>0</v>
      </c>
    </row>
    <row r="20" spans="1:20" ht="14.25" thickBot="1">
      <c r="A20" s="14"/>
      <c r="B20" s="18" t="s">
        <v>3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8">
        <v>0</v>
      </c>
    </row>
    <row r="21" spans="1:20" ht="14.25" thickBot="1">
      <c r="A21" s="2" t="s">
        <v>4</v>
      </c>
      <c r="B21" s="3"/>
      <c r="C21" s="22">
        <v>30000000</v>
      </c>
      <c r="D21" s="17">
        <f aca="true" t="shared" si="3" ref="D21:T21">SUM(D17:D20)</f>
        <v>30000000</v>
      </c>
      <c r="E21" s="17">
        <f t="shared" si="3"/>
        <v>30000000</v>
      </c>
      <c r="F21" s="17">
        <f t="shared" si="3"/>
        <v>30000000</v>
      </c>
      <c r="G21" s="17">
        <f t="shared" si="3"/>
        <v>30000000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0</v>
      </c>
      <c r="Q21" s="17">
        <f t="shared" si="3"/>
        <v>0</v>
      </c>
      <c r="R21" s="17">
        <f t="shared" si="3"/>
        <v>0</v>
      </c>
      <c r="S21" s="17">
        <f t="shared" si="3"/>
        <v>0</v>
      </c>
      <c r="T21" s="26">
        <f t="shared" si="3"/>
        <v>0</v>
      </c>
    </row>
    <row r="22" spans="1:20" ht="13.5">
      <c r="A22" s="6" t="s">
        <v>16</v>
      </c>
      <c r="B22" s="9" t="s">
        <v>0</v>
      </c>
      <c r="C22" s="23">
        <v>11765000</v>
      </c>
      <c r="D22" s="8">
        <v>11765000</v>
      </c>
      <c r="E22" s="8">
        <v>11765000</v>
      </c>
      <c r="F22" s="8">
        <v>11765000</v>
      </c>
      <c r="G22" s="8">
        <v>11765000</v>
      </c>
      <c r="H22" s="8">
        <v>11765000</v>
      </c>
      <c r="I22" s="8">
        <v>11765000</v>
      </c>
      <c r="J22" s="8">
        <v>11765000</v>
      </c>
      <c r="K22" s="8">
        <v>11765000</v>
      </c>
      <c r="L22" s="8">
        <v>11765000</v>
      </c>
      <c r="M22" s="8">
        <v>11765000</v>
      </c>
      <c r="N22" s="8">
        <v>11765000</v>
      </c>
      <c r="O22" s="8">
        <v>11765000</v>
      </c>
      <c r="P22" s="8">
        <v>11765000</v>
      </c>
      <c r="Q22" s="8">
        <v>11765000</v>
      </c>
      <c r="R22" s="8">
        <v>11765000</v>
      </c>
      <c r="S22" s="8">
        <v>11760000</v>
      </c>
      <c r="T22" s="19">
        <v>0</v>
      </c>
    </row>
    <row r="23" spans="1:20" ht="13.5">
      <c r="A23" s="10" t="s">
        <v>15</v>
      </c>
      <c r="B23" s="13" t="s">
        <v>1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3">
        <v>0</v>
      </c>
    </row>
    <row r="24" spans="1:20" ht="13.5">
      <c r="A24" s="10"/>
      <c r="B24" s="13" t="s">
        <v>2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3">
        <v>0</v>
      </c>
    </row>
    <row r="25" spans="1:20" ht="14.25" thickBot="1">
      <c r="A25" s="14"/>
      <c r="B25" s="18" t="s">
        <v>3</v>
      </c>
      <c r="C25" s="14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8">
        <v>0</v>
      </c>
    </row>
    <row r="26" spans="1:20" ht="14.25" thickBot="1">
      <c r="A26" s="31" t="s">
        <v>4</v>
      </c>
      <c r="B26" s="32"/>
      <c r="C26" s="27">
        <v>11765000</v>
      </c>
      <c r="D26" s="17">
        <f aca="true" t="shared" si="4" ref="D26:T26">SUM(D22:D25)</f>
        <v>11765000</v>
      </c>
      <c r="E26" s="17">
        <f t="shared" si="4"/>
        <v>11765000</v>
      </c>
      <c r="F26" s="17">
        <f t="shared" si="4"/>
        <v>11765000</v>
      </c>
      <c r="G26" s="17">
        <f t="shared" si="4"/>
        <v>11765000</v>
      </c>
      <c r="H26" s="17">
        <f t="shared" si="4"/>
        <v>11765000</v>
      </c>
      <c r="I26" s="17">
        <f t="shared" si="4"/>
        <v>11765000</v>
      </c>
      <c r="J26" s="17">
        <f t="shared" si="4"/>
        <v>11765000</v>
      </c>
      <c r="K26" s="17">
        <f t="shared" si="4"/>
        <v>11765000</v>
      </c>
      <c r="L26" s="17">
        <f t="shared" si="4"/>
        <v>11765000</v>
      </c>
      <c r="M26" s="17">
        <f t="shared" si="4"/>
        <v>11765000</v>
      </c>
      <c r="N26" s="17">
        <f t="shared" si="4"/>
        <v>11765000</v>
      </c>
      <c r="O26" s="17">
        <f t="shared" si="4"/>
        <v>11765000</v>
      </c>
      <c r="P26" s="17">
        <f t="shared" si="4"/>
        <v>11765000</v>
      </c>
      <c r="Q26" s="17">
        <f t="shared" si="4"/>
        <v>11765000</v>
      </c>
      <c r="R26" s="17">
        <f t="shared" si="4"/>
        <v>11765000</v>
      </c>
      <c r="S26" s="17">
        <f t="shared" si="4"/>
        <v>11760000</v>
      </c>
      <c r="T26" s="26">
        <f t="shared" si="4"/>
        <v>0</v>
      </c>
    </row>
    <row r="27" spans="1:20" ht="13.5">
      <c r="A27" s="6" t="s">
        <v>19</v>
      </c>
      <c r="B27" s="9" t="s">
        <v>0</v>
      </c>
      <c r="C27" s="6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9">
        <v>0</v>
      </c>
    </row>
    <row r="28" spans="1:20" ht="13.5">
      <c r="A28" s="10" t="s">
        <v>17</v>
      </c>
      <c r="B28" s="13" t="s">
        <v>1</v>
      </c>
      <c r="C28" s="10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3">
        <v>0</v>
      </c>
    </row>
    <row r="29" spans="1:20" ht="13.5">
      <c r="A29" s="10" t="s">
        <v>18</v>
      </c>
      <c r="B29" s="13" t="s">
        <v>2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3">
        <v>0</v>
      </c>
    </row>
    <row r="30" spans="1:20" ht="14.25" thickBot="1">
      <c r="A30" s="14"/>
      <c r="B30" s="18" t="s">
        <v>3</v>
      </c>
      <c r="C30" s="25">
        <v>16890000</v>
      </c>
      <c r="D30" s="16">
        <v>16890000</v>
      </c>
      <c r="E30" s="16">
        <v>16890000</v>
      </c>
      <c r="F30" s="16">
        <v>16890000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8">
        <v>0</v>
      </c>
    </row>
    <row r="31" spans="1:20" ht="14.25" thickBot="1">
      <c r="A31" s="31" t="s">
        <v>4</v>
      </c>
      <c r="B31" s="32"/>
      <c r="C31" s="27">
        <v>16890000</v>
      </c>
      <c r="D31" s="17">
        <f aca="true" t="shared" si="5" ref="D31:T31">SUM(D27:D30)</f>
        <v>16890000</v>
      </c>
      <c r="E31" s="17">
        <f t="shared" si="5"/>
        <v>16890000</v>
      </c>
      <c r="F31" s="17">
        <f t="shared" si="5"/>
        <v>16890000</v>
      </c>
      <c r="G31" s="17">
        <f t="shared" si="5"/>
        <v>0</v>
      </c>
      <c r="H31" s="17">
        <f t="shared" si="5"/>
        <v>0</v>
      </c>
      <c r="I31" s="17">
        <f t="shared" si="5"/>
        <v>0</v>
      </c>
      <c r="J31" s="17">
        <f t="shared" si="5"/>
        <v>0</v>
      </c>
      <c r="K31" s="17">
        <f t="shared" si="5"/>
        <v>0</v>
      </c>
      <c r="L31" s="17">
        <f t="shared" si="5"/>
        <v>0</v>
      </c>
      <c r="M31" s="17">
        <f t="shared" si="5"/>
        <v>0</v>
      </c>
      <c r="N31" s="17">
        <f t="shared" si="5"/>
        <v>0</v>
      </c>
      <c r="O31" s="17">
        <f t="shared" si="5"/>
        <v>0</v>
      </c>
      <c r="P31" s="17">
        <f t="shared" si="5"/>
        <v>0</v>
      </c>
      <c r="Q31" s="17">
        <f t="shared" si="5"/>
        <v>0</v>
      </c>
      <c r="R31" s="17">
        <f t="shared" si="5"/>
        <v>0</v>
      </c>
      <c r="S31" s="17">
        <f t="shared" si="5"/>
        <v>0</v>
      </c>
      <c r="T31" s="26">
        <f t="shared" si="5"/>
        <v>0</v>
      </c>
    </row>
    <row r="32" spans="1:20" ht="13.5">
      <c r="A32" s="6" t="s">
        <v>22</v>
      </c>
      <c r="B32" s="9" t="s">
        <v>0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9">
        <v>0</v>
      </c>
    </row>
    <row r="33" spans="1:20" ht="13.5">
      <c r="A33" s="10" t="s">
        <v>20</v>
      </c>
      <c r="B33" s="13" t="s">
        <v>1</v>
      </c>
      <c r="C33" s="10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3">
        <v>0</v>
      </c>
    </row>
    <row r="34" spans="1:20" ht="13.5">
      <c r="A34" s="10" t="s">
        <v>21</v>
      </c>
      <c r="B34" s="13" t="s">
        <v>2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3">
        <v>0</v>
      </c>
    </row>
    <row r="35" spans="1:20" ht="14.25" thickBot="1">
      <c r="A35" s="14"/>
      <c r="B35" s="18" t="s">
        <v>3</v>
      </c>
      <c r="C35" s="25">
        <v>872900</v>
      </c>
      <c r="D35" s="16">
        <v>872900</v>
      </c>
      <c r="E35" s="16">
        <v>872900</v>
      </c>
      <c r="F35" s="16">
        <v>872900</v>
      </c>
      <c r="G35" s="16">
        <v>872900</v>
      </c>
      <c r="H35" s="16">
        <v>872900</v>
      </c>
      <c r="I35" s="16">
        <v>872900</v>
      </c>
      <c r="J35" s="16">
        <v>687709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8">
        <v>0</v>
      </c>
    </row>
    <row r="36" spans="1:20" ht="14.25" thickBot="1">
      <c r="A36" s="2" t="s">
        <v>4</v>
      </c>
      <c r="B36" s="3"/>
      <c r="C36" s="22">
        <v>872900</v>
      </c>
      <c r="D36" s="17">
        <f aca="true" t="shared" si="6" ref="D36:T36">SUM(D32:D35)</f>
        <v>872900</v>
      </c>
      <c r="E36" s="17">
        <f t="shared" si="6"/>
        <v>872900</v>
      </c>
      <c r="F36" s="17">
        <f t="shared" si="6"/>
        <v>872900</v>
      </c>
      <c r="G36" s="17">
        <f t="shared" si="6"/>
        <v>872900</v>
      </c>
      <c r="H36" s="17">
        <f t="shared" si="6"/>
        <v>872900</v>
      </c>
      <c r="I36" s="17">
        <f t="shared" si="6"/>
        <v>872900</v>
      </c>
      <c r="J36" s="17">
        <f t="shared" si="6"/>
        <v>687709</v>
      </c>
      <c r="K36" s="17">
        <f t="shared" si="6"/>
        <v>0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0</v>
      </c>
      <c r="P36" s="17">
        <f t="shared" si="6"/>
        <v>0</v>
      </c>
      <c r="Q36" s="17">
        <f t="shared" si="6"/>
        <v>0</v>
      </c>
      <c r="R36" s="17">
        <f t="shared" si="6"/>
        <v>0</v>
      </c>
      <c r="S36" s="17">
        <f t="shared" si="6"/>
        <v>0</v>
      </c>
      <c r="T36" s="26">
        <f t="shared" si="6"/>
        <v>0</v>
      </c>
    </row>
    <row r="37" spans="1:20" ht="13.5">
      <c r="A37" s="6" t="s">
        <v>26</v>
      </c>
      <c r="B37" s="9" t="s">
        <v>0</v>
      </c>
      <c r="C37" s="23">
        <v>347000</v>
      </c>
      <c r="D37" s="8">
        <v>347000</v>
      </c>
      <c r="E37" s="8">
        <v>347000</v>
      </c>
      <c r="F37" s="8">
        <v>347000</v>
      </c>
      <c r="G37" s="8">
        <v>347000</v>
      </c>
      <c r="H37" s="8">
        <v>347000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9">
        <v>0</v>
      </c>
    </row>
    <row r="38" spans="1:20" ht="13.5">
      <c r="A38" s="10" t="s">
        <v>23</v>
      </c>
      <c r="B38" s="13" t="s">
        <v>1</v>
      </c>
      <c r="C38" s="24">
        <v>347000</v>
      </c>
      <c r="D38" s="12">
        <v>347000</v>
      </c>
      <c r="E38" s="12">
        <v>347000</v>
      </c>
      <c r="F38" s="12">
        <v>347000</v>
      </c>
      <c r="G38" s="12">
        <v>347000</v>
      </c>
      <c r="H38" s="12">
        <v>347000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3">
        <v>0</v>
      </c>
    </row>
    <row r="39" spans="1:20" ht="13.5">
      <c r="A39" s="10" t="s">
        <v>24</v>
      </c>
      <c r="B39" s="13" t="s">
        <v>2</v>
      </c>
      <c r="C39" s="24">
        <v>347000</v>
      </c>
      <c r="D39" s="12">
        <v>347000</v>
      </c>
      <c r="E39" s="12">
        <v>347000</v>
      </c>
      <c r="F39" s="12">
        <v>347000</v>
      </c>
      <c r="G39" s="12">
        <v>347000</v>
      </c>
      <c r="H39" s="12">
        <v>347000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3">
        <v>0</v>
      </c>
    </row>
    <row r="40" spans="1:20" ht="14.25" thickBot="1">
      <c r="A40" s="14"/>
      <c r="B40" s="18" t="s">
        <v>3</v>
      </c>
      <c r="C40" s="25">
        <v>347000</v>
      </c>
      <c r="D40" s="16">
        <v>347000</v>
      </c>
      <c r="E40" s="16">
        <v>347000</v>
      </c>
      <c r="F40" s="16">
        <v>347000</v>
      </c>
      <c r="G40" s="16">
        <v>347000</v>
      </c>
      <c r="H40" s="16">
        <v>343000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8">
        <v>0</v>
      </c>
    </row>
    <row r="41" spans="1:20" ht="14.25" thickBot="1">
      <c r="A41" s="2" t="s">
        <v>4</v>
      </c>
      <c r="B41" s="3"/>
      <c r="C41" s="22">
        <v>1388000</v>
      </c>
      <c r="D41" s="17">
        <f aca="true" t="shared" si="7" ref="D41:T41">SUM(D37:D40)</f>
        <v>1388000</v>
      </c>
      <c r="E41" s="17">
        <f t="shared" si="7"/>
        <v>1388000</v>
      </c>
      <c r="F41" s="17">
        <f t="shared" si="7"/>
        <v>1388000</v>
      </c>
      <c r="G41" s="17">
        <f t="shared" si="7"/>
        <v>1388000</v>
      </c>
      <c r="H41" s="17">
        <f t="shared" si="7"/>
        <v>1384000</v>
      </c>
      <c r="I41" s="17">
        <f t="shared" si="7"/>
        <v>0</v>
      </c>
      <c r="J41" s="17">
        <f t="shared" si="7"/>
        <v>0</v>
      </c>
      <c r="K41" s="17">
        <f t="shared" si="7"/>
        <v>0</v>
      </c>
      <c r="L41" s="17">
        <f t="shared" si="7"/>
        <v>0</v>
      </c>
      <c r="M41" s="17">
        <f t="shared" si="7"/>
        <v>0</v>
      </c>
      <c r="N41" s="17">
        <f t="shared" si="7"/>
        <v>0</v>
      </c>
      <c r="O41" s="17">
        <f t="shared" si="7"/>
        <v>0</v>
      </c>
      <c r="P41" s="17">
        <f t="shared" si="7"/>
        <v>0</v>
      </c>
      <c r="Q41" s="17">
        <f t="shared" si="7"/>
        <v>0</v>
      </c>
      <c r="R41" s="17">
        <f t="shared" si="7"/>
        <v>0</v>
      </c>
      <c r="S41" s="17">
        <f t="shared" si="7"/>
        <v>0</v>
      </c>
      <c r="T41" s="26">
        <f t="shared" si="7"/>
        <v>0</v>
      </c>
    </row>
    <row r="42" spans="1:20" ht="13.5">
      <c r="A42" s="6" t="s">
        <v>25</v>
      </c>
      <c r="B42" s="9" t="s">
        <v>0</v>
      </c>
      <c r="C42" s="6">
        <v>0</v>
      </c>
      <c r="D42" s="7">
        <v>0</v>
      </c>
      <c r="E42" s="7">
        <v>0</v>
      </c>
      <c r="F42" s="7">
        <v>0</v>
      </c>
      <c r="G42" s="7">
        <v>0</v>
      </c>
      <c r="H42" s="8">
        <v>6250000</v>
      </c>
      <c r="I42" s="8">
        <v>6250000</v>
      </c>
      <c r="J42" s="8">
        <v>6250000</v>
      </c>
      <c r="K42" s="8">
        <v>6250000</v>
      </c>
      <c r="L42" s="8">
        <v>6250000</v>
      </c>
      <c r="M42" s="8">
        <v>6250000</v>
      </c>
      <c r="N42" s="8">
        <v>6250000</v>
      </c>
      <c r="O42" s="8">
        <v>6250000</v>
      </c>
      <c r="P42" s="7">
        <v>0</v>
      </c>
      <c r="Q42" s="7">
        <v>0</v>
      </c>
      <c r="R42" s="7">
        <v>0</v>
      </c>
      <c r="S42" s="7">
        <v>0</v>
      </c>
      <c r="T42" s="9">
        <v>0</v>
      </c>
    </row>
    <row r="43" spans="1:20" ht="13.5">
      <c r="A43" s="10" t="s">
        <v>15</v>
      </c>
      <c r="B43" s="13" t="s">
        <v>1</v>
      </c>
      <c r="C43" s="10">
        <v>0</v>
      </c>
      <c r="D43" s="11">
        <v>0</v>
      </c>
      <c r="E43" s="11">
        <v>0</v>
      </c>
      <c r="F43" s="11">
        <v>0</v>
      </c>
      <c r="G43" s="11">
        <v>0</v>
      </c>
      <c r="H43" s="12">
        <v>6250000</v>
      </c>
      <c r="I43" s="12">
        <v>6250000</v>
      </c>
      <c r="J43" s="12">
        <v>6250000</v>
      </c>
      <c r="K43" s="12">
        <v>6250000</v>
      </c>
      <c r="L43" s="12">
        <v>6250000</v>
      </c>
      <c r="M43" s="12">
        <v>6250000</v>
      </c>
      <c r="N43" s="12">
        <v>6250000</v>
      </c>
      <c r="O43" s="12">
        <v>6250000</v>
      </c>
      <c r="P43" s="11">
        <v>0</v>
      </c>
      <c r="Q43" s="11">
        <v>0</v>
      </c>
      <c r="R43" s="11">
        <v>0</v>
      </c>
      <c r="S43" s="11">
        <v>0</v>
      </c>
      <c r="T43" s="13">
        <v>0</v>
      </c>
    </row>
    <row r="44" spans="1:20" ht="13.5">
      <c r="A44" s="10"/>
      <c r="B44" s="13" t="s">
        <v>2</v>
      </c>
      <c r="C44" s="10">
        <v>0</v>
      </c>
      <c r="D44" s="11">
        <v>0</v>
      </c>
      <c r="E44" s="11">
        <v>0</v>
      </c>
      <c r="F44" s="11">
        <v>0</v>
      </c>
      <c r="G44" s="11">
        <v>0</v>
      </c>
      <c r="H44" s="12">
        <v>6250000</v>
      </c>
      <c r="I44" s="12">
        <v>6250000</v>
      </c>
      <c r="J44" s="12">
        <v>6250000</v>
      </c>
      <c r="K44" s="12">
        <v>6250000</v>
      </c>
      <c r="L44" s="12">
        <v>6250000</v>
      </c>
      <c r="M44" s="12">
        <v>6250000</v>
      </c>
      <c r="N44" s="12">
        <v>6250000</v>
      </c>
      <c r="O44" s="12">
        <v>6250000</v>
      </c>
      <c r="P44" s="11">
        <v>0</v>
      </c>
      <c r="Q44" s="11">
        <v>0</v>
      </c>
      <c r="R44" s="11">
        <v>0</v>
      </c>
      <c r="S44" s="11">
        <v>0</v>
      </c>
      <c r="T44" s="13">
        <v>0</v>
      </c>
    </row>
    <row r="45" spans="1:20" ht="14.25" thickBot="1">
      <c r="A45" s="14"/>
      <c r="B45" s="18" t="s">
        <v>3</v>
      </c>
      <c r="C45" s="14">
        <v>0</v>
      </c>
      <c r="D45" s="15">
        <v>0</v>
      </c>
      <c r="E45" s="15">
        <v>0</v>
      </c>
      <c r="F45" s="15">
        <v>0</v>
      </c>
      <c r="G45" s="15">
        <v>0</v>
      </c>
      <c r="H45" s="16">
        <v>6250000</v>
      </c>
      <c r="I45" s="16">
        <v>6250000</v>
      </c>
      <c r="J45" s="16">
        <v>6250000</v>
      </c>
      <c r="K45" s="16">
        <v>6250000</v>
      </c>
      <c r="L45" s="16">
        <v>6250000</v>
      </c>
      <c r="M45" s="16">
        <v>6250000</v>
      </c>
      <c r="N45" s="16">
        <v>6250000</v>
      </c>
      <c r="O45" s="16">
        <v>6250000</v>
      </c>
      <c r="P45" s="15">
        <v>0</v>
      </c>
      <c r="Q45" s="15">
        <v>0</v>
      </c>
      <c r="R45" s="15">
        <v>0</v>
      </c>
      <c r="S45" s="15">
        <v>0</v>
      </c>
      <c r="T45" s="18">
        <v>0</v>
      </c>
    </row>
    <row r="46" spans="1:20" ht="14.25" thickBot="1">
      <c r="A46" s="2" t="s">
        <v>4</v>
      </c>
      <c r="B46" s="3"/>
      <c r="C46" s="2">
        <v>0</v>
      </c>
      <c r="D46" s="17">
        <f aca="true" t="shared" si="8" ref="D46:T46">SUM(D42:D45)</f>
        <v>0</v>
      </c>
      <c r="E46" s="17">
        <f t="shared" si="8"/>
        <v>0</v>
      </c>
      <c r="F46" s="17">
        <f t="shared" si="8"/>
        <v>0</v>
      </c>
      <c r="G46" s="17">
        <f t="shared" si="8"/>
        <v>0</v>
      </c>
      <c r="H46" s="17">
        <f t="shared" si="8"/>
        <v>25000000</v>
      </c>
      <c r="I46" s="17">
        <f t="shared" si="8"/>
        <v>25000000</v>
      </c>
      <c r="J46" s="17">
        <f t="shared" si="8"/>
        <v>25000000</v>
      </c>
      <c r="K46" s="17">
        <f t="shared" si="8"/>
        <v>25000000</v>
      </c>
      <c r="L46" s="17">
        <f t="shared" si="8"/>
        <v>25000000</v>
      </c>
      <c r="M46" s="17">
        <f t="shared" si="8"/>
        <v>25000000</v>
      </c>
      <c r="N46" s="17">
        <f t="shared" si="8"/>
        <v>25000000</v>
      </c>
      <c r="O46" s="17">
        <f t="shared" si="8"/>
        <v>25000000</v>
      </c>
      <c r="P46" s="17">
        <f t="shared" si="8"/>
        <v>0</v>
      </c>
      <c r="Q46" s="17">
        <f t="shared" si="8"/>
        <v>0</v>
      </c>
      <c r="R46" s="17">
        <f t="shared" si="8"/>
        <v>0</v>
      </c>
      <c r="S46" s="17">
        <f t="shared" si="8"/>
        <v>0</v>
      </c>
      <c r="T46" s="26">
        <f t="shared" si="8"/>
        <v>0</v>
      </c>
    </row>
    <row r="47" spans="1:20" ht="13.5">
      <c r="A47" s="6" t="s">
        <v>29</v>
      </c>
      <c r="B47" s="9" t="s">
        <v>0</v>
      </c>
      <c r="C47" s="6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9">
        <v>0</v>
      </c>
    </row>
    <row r="48" spans="1:20" ht="13.5">
      <c r="A48" s="10" t="s">
        <v>27</v>
      </c>
      <c r="B48" s="13" t="s">
        <v>1</v>
      </c>
      <c r="C48" s="10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3">
        <v>0</v>
      </c>
    </row>
    <row r="49" spans="1:20" ht="13.5">
      <c r="A49" s="10" t="s">
        <v>28</v>
      </c>
      <c r="B49" s="13" t="s">
        <v>2</v>
      </c>
      <c r="C49" s="10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3">
        <v>0</v>
      </c>
    </row>
    <row r="50" spans="1:20" ht="14.25" thickBot="1">
      <c r="A50" s="14"/>
      <c r="B50" s="18" t="s">
        <v>3</v>
      </c>
      <c r="C50" s="25">
        <v>15900000</v>
      </c>
      <c r="D50" s="16">
        <v>7300000</v>
      </c>
      <c r="E50" s="16">
        <v>4200000</v>
      </c>
      <c r="F50" s="16">
        <v>57415000</v>
      </c>
      <c r="G50" s="16">
        <v>7994000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8">
        <v>0</v>
      </c>
    </row>
    <row r="51" spans="1:20" ht="14.25" thickBot="1">
      <c r="A51" s="2" t="s">
        <v>4</v>
      </c>
      <c r="B51" s="3"/>
      <c r="C51" s="22">
        <v>15900000</v>
      </c>
      <c r="D51" s="17">
        <f aca="true" t="shared" si="9" ref="D51:T51">SUM(D47:D50)</f>
        <v>7300000</v>
      </c>
      <c r="E51" s="17">
        <f t="shared" si="9"/>
        <v>4200000</v>
      </c>
      <c r="F51" s="17">
        <f t="shared" si="9"/>
        <v>57415000</v>
      </c>
      <c r="G51" s="17">
        <f t="shared" si="9"/>
        <v>7994000</v>
      </c>
      <c r="H51" s="17">
        <f t="shared" si="9"/>
        <v>0</v>
      </c>
      <c r="I51" s="17">
        <f t="shared" si="9"/>
        <v>0</v>
      </c>
      <c r="J51" s="17">
        <f t="shared" si="9"/>
        <v>0</v>
      </c>
      <c r="K51" s="17">
        <f t="shared" si="9"/>
        <v>0</v>
      </c>
      <c r="L51" s="17">
        <f t="shared" si="9"/>
        <v>0</v>
      </c>
      <c r="M51" s="17">
        <f t="shared" si="9"/>
        <v>0</v>
      </c>
      <c r="N51" s="17">
        <f t="shared" si="9"/>
        <v>0</v>
      </c>
      <c r="O51" s="17">
        <f t="shared" si="9"/>
        <v>0</v>
      </c>
      <c r="P51" s="17">
        <f t="shared" si="9"/>
        <v>0</v>
      </c>
      <c r="Q51" s="17">
        <f t="shared" si="9"/>
        <v>0</v>
      </c>
      <c r="R51" s="17">
        <f t="shared" si="9"/>
        <v>0</v>
      </c>
      <c r="S51" s="17">
        <f t="shared" si="9"/>
        <v>0</v>
      </c>
      <c r="T51" s="26">
        <f t="shared" si="9"/>
        <v>0</v>
      </c>
    </row>
    <row r="52" spans="1:20" ht="13.5">
      <c r="A52" s="6" t="s">
        <v>26</v>
      </c>
      <c r="B52" s="9" t="s">
        <v>0</v>
      </c>
      <c r="C52" s="6">
        <v>0</v>
      </c>
      <c r="D52" s="7">
        <v>0</v>
      </c>
      <c r="E52" s="7">
        <v>0</v>
      </c>
      <c r="F52" s="8">
        <v>609000</v>
      </c>
      <c r="G52" s="8">
        <v>609000</v>
      </c>
      <c r="H52" s="8">
        <v>609000</v>
      </c>
      <c r="I52" s="8">
        <v>609000</v>
      </c>
      <c r="J52" s="8">
        <v>609000</v>
      </c>
      <c r="K52" s="8">
        <v>609000</v>
      </c>
      <c r="L52" s="8">
        <v>609000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9">
        <v>0</v>
      </c>
    </row>
    <row r="53" spans="1:20" ht="13.5">
      <c r="A53" s="10" t="s">
        <v>30</v>
      </c>
      <c r="B53" s="13" t="s">
        <v>1</v>
      </c>
      <c r="C53" s="10">
        <v>0</v>
      </c>
      <c r="D53" s="11">
        <v>0</v>
      </c>
      <c r="E53" s="11">
        <v>0</v>
      </c>
      <c r="F53" s="12">
        <v>609000</v>
      </c>
      <c r="G53" s="12">
        <v>609000</v>
      </c>
      <c r="H53" s="12">
        <v>609000</v>
      </c>
      <c r="I53" s="12">
        <v>609000</v>
      </c>
      <c r="J53" s="12">
        <v>609000</v>
      </c>
      <c r="K53" s="12">
        <v>609000</v>
      </c>
      <c r="L53" s="12">
        <v>609000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3">
        <v>0</v>
      </c>
    </row>
    <row r="54" spans="1:20" ht="13.5">
      <c r="A54" s="10" t="s">
        <v>31</v>
      </c>
      <c r="B54" s="13" t="s">
        <v>2</v>
      </c>
      <c r="C54" s="10">
        <v>0</v>
      </c>
      <c r="D54" s="11">
        <v>0</v>
      </c>
      <c r="E54" s="11">
        <v>0</v>
      </c>
      <c r="F54" s="12">
        <v>609000</v>
      </c>
      <c r="G54" s="12">
        <v>609000</v>
      </c>
      <c r="H54" s="12">
        <v>609000</v>
      </c>
      <c r="I54" s="12">
        <v>609000</v>
      </c>
      <c r="J54" s="12">
        <v>609000</v>
      </c>
      <c r="K54" s="12">
        <v>609000</v>
      </c>
      <c r="L54" s="12">
        <v>609000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3">
        <v>0</v>
      </c>
    </row>
    <row r="55" spans="1:20" ht="14.25" thickBot="1">
      <c r="A55" s="14" t="s">
        <v>32</v>
      </c>
      <c r="B55" s="18" t="s">
        <v>3</v>
      </c>
      <c r="C55" s="14">
        <v>0</v>
      </c>
      <c r="D55" s="15">
        <v>0</v>
      </c>
      <c r="E55" s="15">
        <v>0</v>
      </c>
      <c r="F55" s="16">
        <v>609000</v>
      </c>
      <c r="G55" s="16">
        <v>609000</v>
      </c>
      <c r="H55" s="16">
        <v>609000</v>
      </c>
      <c r="I55" s="16">
        <v>609000</v>
      </c>
      <c r="J55" s="16">
        <v>609000</v>
      </c>
      <c r="K55" s="16">
        <v>609000</v>
      </c>
      <c r="L55" s="16">
        <v>607000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8">
        <v>0</v>
      </c>
    </row>
    <row r="56" spans="1:20" ht="14.25" thickBot="1">
      <c r="A56" s="2" t="s">
        <v>4</v>
      </c>
      <c r="B56" s="3"/>
      <c r="C56" s="2">
        <v>0</v>
      </c>
      <c r="D56" s="17">
        <f aca="true" t="shared" si="10" ref="D56:T56">SUM(D52:D55)</f>
        <v>0</v>
      </c>
      <c r="E56" s="17">
        <f t="shared" si="10"/>
        <v>0</v>
      </c>
      <c r="F56" s="17">
        <f t="shared" si="10"/>
        <v>2436000</v>
      </c>
      <c r="G56" s="17">
        <f t="shared" si="10"/>
        <v>2436000</v>
      </c>
      <c r="H56" s="17">
        <f t="shared" si="10"/>
        <v>2436000</v>
      </c>
      <c r="I56" s="17">
        <f t="shared" si="10"/>
        <v>2436000</v>
      </c>
      <c r="J56" s="17">
        <f t="shared" si="10"/>
        <v>2436000</v>
      </c>
      <c r="K56" s="17">
        <f t="shared" si="10"/>
        <v>2436000</v>
      </c>
      <c r="L56" s="17">
        <f t="shared" si="10"/>
        <v>2434000</v>
      </c>
      <c r="M56" s="17">
        <f t="shared" si="10"/>
        <v>0</v>
      </c>
      <c r="N56" s="17">
        <f t="shared" si="10"/>
        <v>0</v>
      </c>
      <c r="O56" s="17">
        <f t="shared" si="10"/>
        <v>0</v>
      </c>
      <c r="P56" s="17">
        <f t="shared" si="10"/>
        <v>0</v>
      </c>
      <c r="Q56" s="17">
        <f t="shared" si="10"/>
        <v>0</v>
      </c>
      <c r="R56" s="17">
        <f t="shared" si="10"/>
        <v>0</v>
      </c>
      <c r="S56" s="17">
        <f t="shared" si="10"/>
        <v>0</v>
      </c>
      <c r="T56" s="26">
        <f t="shared" si="10"/>
        <v>0</v>
      </c>
    </row>
    <row r="57" spans="1:20" ht="13.5">
      <c r="A57" s="6" t="s">
        <v>12</v>
      </c>
      <c r="B57" s="9" t="s">
        <v>0</v>
      </c>
      <c r="C57" s="6">
        <v>0</v>
      </c>
      <c r="D57" s="7">
        <v>0</v>
      </c>
      <c r="E57" s="7">
        <v>0</v>
      </c>
      <c r="F57" s="8">
        <v>8750000</v>
      </c>
      <c r="G57" s="8">
        <v>8750000</v>
      </c>
      <c r="H57" s="8">
        <v>8750000</v>
      </c>
      <c r="I57" s="8">
        <v>8750000</v>
      </c>
      <c r="J57" s="8">
        <v>8750000</v>
      </c>
      <c r="K57" s="8">
        <v>8750000</v>
      </c>
      <c r="L57" s="8">
        <v>8750000</v>
      </c>
      <c r="M57" s="8">
        <v>8750000</v>
      </c>
      <c r="N57" s="8">
        <v>8750000</v>
      </c>
      <c r="O57" s="8">
        <v>8750000</v>
      </c>
      <c r="P57" s="7">
        <v>0</v>
      </c>
      <c r="Q57" s="7">
        <v>0</v>
      </c>
      <c r="R57" s="7">
        <v>0</v>
      </c>
      <c r="S57" s="7">
        <v>0</v>
      </c>
      <c r="T57" s="9">
        <v>0</v>
      </c>
    </row>
    <row r="58" spans="1:20" ht="13.5">
      <c r="A58" s="10" t="s">
        <v>34</v>
      </c>
      <c r="B58" s="13" t="s">
        <v>1</v>
      </c>
      <c r="C58" s="10">
        <v>0</v>
      </c>
      <c r="D58" s="11">
        <v>0</v>
      </c>
      <c r="E58" s="11">
        <v>0</v>
      </c>
      <c r="F58" s="12">
        <v>8750000</v>
      </c>
      <c r="G58" s="12">
        <v>8750000</v>
      </c>
      <c r="H58" s="12">
        <v>8750000</v>
      </c>
      <c r="I58" s="12">
        <v>8750000</v>
      </c>
      <c r="J58" s="12">
        <v>8750000</v>
      </c>
      <c r="K58" s="12">
        <v>8750000</v>
      </c>
      <c r="L58" s="12">
        <v>8750000</v>
      </c>
      <c r="M58" s="12">
        <v>8750000</v>
      </c>
      <c r="N58" s="12">
        <v>8750000</v>
      </c>
      <c r="O58" s="12">
        <v>8750000</v>
      </c>
      <c r="P58" s="11">
        <v>0</v>
      </c>
      <c r="Q58" s="11">
        <v>0</v>
      </c>
      <c r="R58" s="11">
        <v>0</v>
      </c>
      <c r="S58" s="11">
        <v>0</v>
      </c>
      <c r="T58" s="13">
        <v>0</v>
      </c>
    </row>
    <row r="59" spans="1:20" ht="13.5">
      <c r="A59" s="10"/>
      <c r="B59" s="13" t="s">
        <v>2</v>
      </c>
      <c r="C59" s="10">
        <v>0</v>
      </c>
      <c r="D59" s="11">
        <v>0</v>
      </c>
      <c r="E59" s="11">
        <v>0</v>
      </c>
      <c r="F59" s="12">
        <v>8750000</v>
      </c>
      <c r="G59" s="12">
        <v>8750000</v>
      </c>
      <c r="H59" s="12">
        <v>8750000</v>
      </c>
      <c r="I59" s="12">
        <v>8750000</v>
      </c>
      <c r="J59" s="12">
        <v>8750000</v>
      </c>
      <c r="K59" s="12">
        <v>8750000</v>
      </c>
      <c r="L59" s="12">
        <v>8750000</v>
      </c>
      <c r="M59" s="12">
        <v>8750000</v>
      </c>
      <c r="N59" s="12">
        <v>8750000</v>
      </c>
      <c r="O59" s="12">
        <v>8750000</v>
      </c>
      <c r="P59" s="11">
        <v>0</v>
      </c>
      <c r="Q59" s="11">
        <v>0</v>
      </c>
      <c r="R59" s="11">
        <v>0</v>
      </c>
      <c r="S59" s="11">
        <v>0</v>
      </c>
      <c r="T59" s="13">
        <v>0</v>
      </c>
    </row>
    <row r="60" spans="1:20" ht="14.25" thickBot="1">
      <c r="A60" s="14"/>
      <c r="B60" s="18" t="s">
        <v>3</v>
      </c>
      <c r="C60" s="14">
        <v>0</v>
      </c>
      <c r="D60" s="15">
        <v>0</v>
      </c>
      <c r="E60" s="15">
        <v>0</v>
      </c>
      <c r="F60" s="16">
        <v>8750000</v>
      </c>
      <c r="G60" s="16">
        <v>8750000</v>
      </c>
      <c r="H60" s="16">
        <v>8750000</v>
      </c>
      <c r="I60" s="16">
        <v>8750000</v>
      </c>
      <c r="J60" s="16">
        <v>8750000</v>
      </c>
      <c r="K60" s="16">
        <v>8750000</v>
      </c>
      <c r="L60" s="16">
        <v>8750000</v>
      </c>
      <c r="M60" s="16">
        <v>8750000</v>
      </c>
      <c r="N60" s="16">
        <v>8750000</v>
      </c>
      <c r="O60" s="16">
        <v>8750000</v>
      </c>
      <c r="P60" s="15">
        <v>0</v>
      </c>
      <c r="Q60" s="15">
        <v>0</v>
      </c>
      <c r="R60" s="15">
        <v>0</v>
      </c>
      <c r="S60" s="15">
        <v>0</v>
      </c>
      <c r="T60" s="18">
        <v>0</v>
      </c>
    </row>
    <row r="61" spans="1:20" ht="14.25" thickBot="1">
      <c r="A61" s="2" t="s">
        <v>4</v>
      </c>
      <c r="B61" s="3"/>
      <c r="C61" s="2"/>
      <c r="D61" s="17">
        <f aca="true" t="shared" si="11" ref="D61:T61">SUM(D57:D60)</f>
        <v>0</v>
      </c>
      <c r="E61" s="17">
        <f t="shared" si="11"/>
        <v>0</v>
      </c>
      <c r="F61" s="17">
        <f t="shared" si="11"/>
        <v>35000000</v>
      </c>
      <c r="G61" s="17">
        <f t="shared" si="11"/>
        <v>35000000</v>
      </c>
      <c r="H61" s="17">
        <f t="shared" si="11"/>
        <v>35000000</v>
      </c>
      <c r="I61" s="17">
        <f t="shared" si="11"/>
        <v>35000000</v>
      </c>
      <c r="J61" s="17">
        <f t="shared" si="11"/>
        <v>35000000</v>
      </c>
      <c r="K61" s="17">
        <f t="shared" si="11"/>
        <v>35000000</v>
      </c>
      <c r="L61" s="17">
        <f t="shared" si="11"/>
        <v>35000000</v>
      </c>
      <c r="M61" s="17">
        <f t="shared" si="11"/>
        <v>35000000</v>
      </c>
      <c r="N61" s="17">
        <f t="shared" si="11"/>
        <v>35000000</v>
      </c>
      <c r="O61" s="17">
        <f t="shared" si="11"/>
        <v>35000000</v>
      </c>
      <c r="P61" s="17">
        <f t="shared" si="11"/>
        <v>0</v>
      </c>
      <c r="Q61" s="17">
        <f t="shared" si="11"/>
        <v>0</v>
      </c>
      <c r="R61" s="17">
        <f t="shared" si="11"/>
        <v>0</v>
      </c>
      <c r="S61" s="26">
        <f t="shared" si="11"/>
        <v>0</v>
      </c>
      <c r="T61" s="26">
        <f t="shared" si="11"/>
        <v>0</v>
      </c>
    </row>
    <row r="62" spans="1:20" ht="13.5">
      <c r="A62" s="6" t="s">
        <v>8</v>
      </c>
      <c r="B62" s="9" t="s">
        <v>0</v>
      </c>
      <c r="C62" s="34">
        <v>0</v>
      </c>
      <c r="D62" s="35">
        <v>0</v>
      </c>
      <c r="E62" s="35">
        <v>0</v>
      </c>
      <c r="F62" s="7">
        <v>0</v>
      </c>
      <c r="G62" s="7">
        <v>0</v>
      </c>
      <c r="H62" s="8">
        <v>5000000</v>
      </c>
      <c r="I62" s="8">
        <v>5000000</v>
      </c>
      <c r="J62" s="8">
        <v>5000000</v>
      </c>
      <c r="K62" s="8">
        <v>5000000</v>
      </c>
      <c r="L62" s="8">
        <v>5000000</v>
      </c>
      <c r="M62" s="8">
        <v>5000000</v>
      </c>
      <c r="N62" s="8">
        <v>5000000</v>
      </c>
      <c r="O62" s="8">
        <v>5000000</v>
      </c>
      <c r="P62" s="8">
        <v>5000000</v>
      </c>
      <c r="Q62" s="8">
        <v>5000000</v>
      </c>
      <c r="R62" s="7">
        <v>0</v>
      </c>
      <c r="S62" s="7">
        <v>0</v>
      </c>
      <c r="T62" s="9">
        <v>0</v>
      </c>
    </row>
    <row r="63" spans="1:20" ht="13.5">
      <c r="A63" s="10" t="s">
        <v>35</v>
      </c>
      <c r="B63" s="13" t="s">
        <v>1</v>
      </c>
      <c r="C63" s="36">
        <v>0</v>
      </c>
      <c r="D63" s="37">
        <v>0</v>
      </c>
      <c r="E63" s="37">
        <v>0</v>
      </c>
      <c r="F63" s="11">
        <v>0</v>
      </c>
      <c r="G63" s="11">
        <v>0</v>
      </c>
      <c r="H63" s="12">
        <v>5000000</v>
      </c>
      <c r="I63" s="12">
        <v>5000000</v>
      </c>
      <c r="J63" s="12">
        <v>5000000</v>
      </c>
      <c r="K63" s="12">
        <v>5000000</v>
      </c>
      <c r="L63" s="12">
        <v>5000000</v>
      </c>
      <c r="M63" s="12">
        <v>5000000</v>
      </c>
      <c r="N63" s="12">
        <v>5000000</v>
      </c>
      <c r="O63" s="12">
        <v>5000000</v>
      </c>
      <c r="P63" s="12">
        <v>5000000</v>
      </c>
      <c r="Q63" s="12">
        <v>5000000</v>
      </c>
      <c r="R63" s="11">
        <v>0</v>
      </c>
      <c r="S63" s="11">
        <v>0</v>
      </c>
      <c r="T63" s="13">
        <v>0</v>
      </c>
    </row>
    <row r="64" spans="1:20" ht="13.5">
      <c r="A64" s="10"/>
      <c r="B64" s="13" t="s">
        <v>2</v>
      </c>
      <c r="C64" s="36">
        <v>0</v>
      </c>
      <c r="D64" s="37">
        <v>0</v>
      </c>
      <c r="E64" s="37">
        <v>0</v>
      </c>
      <c r="F64" s="11">
        <v>0</v>
      </c>
      <c r="G64" s="11">
        <v>0</v>
      </c>
      <c r="H64" s="12">
        <v>5000000</v>
      </c>
      <c r="I64" s="12">
        <v>5000000</v>
      </c>
      <c r="J64" s="12">
        <v>5000000</v>
      </c>
      <c r="K64" s="12">
        <v>5000000</v>
      </c>
      <c r="L64" s="12">
        <v>5000000</v>
      </c>
      <c r="M64" s="12">
        <v>5000000</v>
      </c>
      <c r="N64" s="12">
        <v>5000000</v>
      </c>
      <c r="O64" s="12">
        <v>5000000</v>
      </c>
      <c r="P64" s="12">
        <v>5000000</v>
      </c>
      <c r="Q64" s="12">
        <v>5000000</v>
      </c>
      <c r="R64" s="11">
        <v>0</v>
      </c>
      <c r="S64" s="11">
        <v>0</v>
      </c>
      <c r="T64" s="13">
        <v>0</v>
      </c>
    </row>
    <row r="65" spans="1:20" ht="14.25" thickBot="1">
      <c r="A65" s="14"/>
      <c r="B65" s="18" t="s">
        <v>3</v>
      </c>
      <c r="C65" s="38">
        <v>0</v>
      </c>
      <c r="D65" s="39">
        <v>0</v>
      </c>
      <c r="E65" s="39">
        <v>0</v>
      </c>
      <c r="F65" s="15">
        <v>0</v>
      </c>
      <c r="G65" s="15">
        <v>0</v>
      </c>
      <c r="H65" s="16">
        <v>5000000</v>
      </c>
      <c r="I65" s="16">
        <v>5000000</v>
      </c>
      <c r="J65" s="16">
        <v>5000000</v>
      </c>
      <c r="K65" s="16">
        <v>5000000</v>
      </c>
      <c r="L65" s="16">
        <v>5000000</v>
      </c>
      <c r="M65" s="16">
        <v>5000000</v>
      </c>
      <c r="N65" s="16">
        <v>5000000</v>
      </c>
      <c r="O65" s="16">
        <v>5000000</v>
      </c>
      <c r="P65" s="16">
        <v>5000000</v>
      </c>
      <c r="Q65" s="16">
        <v>5000000</v>
      </c>
      <c r="R65" s="15">
        <v>0</v>
      </c>
      <c r="S65" s="15">
        <v>0</v>
      </c>
      <c r="T65" s="18">
        <v>0</v>
      </c>
    </row>
    <row r="66" spans="1:20" ht="14.25" thickBot="1">
      <c r="A66" s="2" t="s">
        <v>4</v>
      </c>
      <c r="B66" s="3"/>
      <c r="C66" s="2"/>
      <c r="D66" s="22"/>
      <c r="E66" s="17">
        <f aca="true" t="shared" si="12" ref="E66:T66">SUM(E62:E65)</f>
        <v>0</v>
      </c>
      <c r="F66" s="17">
        <f t="shared" si="12"/>
        <v>0</v>
      </c>
      <c r="G66" s="17">
        <f t="shared" si="12"/>
        <v>0</v>
      </c>
      <c r="H66" s="17">
        <f t="shared" si="12"/>
        <v>20000000</v>
      </c>
      <c r="I66" s="17">
        <f t="shared" si="12"/>
        <v>20000000</v>
      </c>
      <c r="J66" s="17">
        <f t="shared" si="12"/>
        <v>20000000</v>
      </c>
      <c r="K66" s="17">
        <f t="shared" si="12"/>
        <v>20000000</v>
      </c>
      <c r="L66" s="17">
        <f t="shared" si="12"/>
        <v>20000000</v>
      </c>
      <c r="M66" s="17">
        <f t="shared" si="12"/>
        <v>20000000</v>
      </c>
      <c r="N66" s="17">
        <f t="shared" si="12"/>
        <v>20000000</v>
      </c>
      <c r="O66" s="17">
        <f t="shared" si="12"/>
        <v>20000000</v>
      </c>
      <c r="P66" s="17">
        <f t="shared" si="12"/>
        <v>20000000</v>
      </c>
      <c r="Q66" s="17">
        <f t="shared" si="12"/>
        <v>20000000</v>
      </c>
      <c r="R66" s="17">
        <f t="shared" si="12"/>
        <v>0</v>
      </c>
      <c r="S66" s="26">
        <f t="shared" si="12"/>
        <v>0</v>
      </c>
      <c r="T66" s="26">
        <f t="shared" si="12"/>
        <v>0</v>
      </c>
    </row>
    <row r="67" spans="1:20" ht="19.5" customHeight="1" thickBot="1">
      <c r="A67" s="20" t="s">
        <v>5</v>
      </c>
      <c r="B67" s="33"/>
      <c r="C67" s="28">
        <v>112615900</v>
      </c>
      <c r="D67" s="21">
        <f>D6+D11+D16+D21+D26+D31+D36+D41+D46+D51+D56+D61</f>
        <v>104015900</v>
      </c>
      <c r="E67" s="21">
        <f>E6+E11+E16+E21+E26+E31+E36+E41+E46+E51+E56+E61</f>
        <v>100915900</v>
      </c>
      <c r="F67" s="21">
        <f>F6+F11+F16+F21+F26+F31+F36+F41+F46+F51+F56+F61+F66</f>
        <v>191566900</v>
      </c>
      <c r="G67" s="21">
        <f aca="true" t="shared" si="13" ref="G67:T67">G6+G11+G16+G21+G26+G31+G36+G41+G46+G51+G56+G61+G66</f>
        <v>140655900</v>
      </c>
      <c r="H67" s="21">
        <f t="shared" si="13"/>
        <v>96457900</v>
      </c>
      <c r="I67" s="21">
        <f t="shared" si="13"/>
        <v>95073900</v>
      </c>
      <c r="J67" s="21">
        <f t="shared" si="13"/>
        <v>94888709</v>
      </c>
      <c r="K67" s="21">
        <f t="shared" si="13"/>
        <v>94201000</v>
      </c>
      <c r="L67" s="21">
        <f t="shared" si="13"/>
        <v>94199000</v>
      </c>
      <c r="M67" s="21">
        <f t="shared" si="13"/>
        <v>91765000</v>
      </c>
      <c r="N67" s="21">
        <f t="shared" si="13"/>
        <v>91765000</v>
      </c>
      <c r="O67" s="21">
        <f t="shared" si="13"/>
        <v>91765000</v>
      </c>
      <c r="P67" s="21">
        <f t="shared" si="13"/>
        <v>31765000</v>
      </c>
      <c r="Q67" s="21">
        <f t="shared" si="13"/>
        <v>31765000</v>
      </c>
      <c r="R67" s="21">
        <f t="shared" si="13"/>
        <v>11765000</v>
      </c>
      <c r="S67" s="21">
        <f t="shared" si="13"/>
        <v>11760000</v>
      </c>
      <c r="T67" s="21">
        <f t="shared" si="13"/>
        <v>0</v>
      </c>
    </row>
    <row r="68" spans="1:20" ht="13.5" hidden="1" thickBot="1">
      <c r="A68" s="29"/>
      <c r="B68" s="30"/>
      <c r="C68" s="2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0"/>
    </row>
    <row r="69" spans="1:20" ht="19.5" customHeight="1" hidden="1" thickBot="1">
      <c r="A69" s="20" t="s">
        <v>33</v>
      </c>
      <c r="B69" s="33"/>
      <c r="C69" s="28">
        <v>112615900</v>
      </c>
      <c r="D69" s="21">
        <f>D67+D66</f>
        <v>104015900</v>
      </c>
      <c r="E69" s="21">
        <f>E67+E66</f>
        <v>100915900</v>
      </c>
      <c r="F69" s="40">
        <f>F67</f>
        <v>191566900</v>
      </c>
      <c r="G69" s="40">
        <f aca="true" t="shared" si="14" ref="G69:T69">G67</f>
        <v>140655900</v>
      </c>
      <c r="H69" s="40">
        <f t="shared" si="14"/>
        <v>96457900</v>
      </c>
      <c r="I69" s="40">
        <f t="shared" si="14"/>
        <v>95073900</v>
      </c>
      <c r="J69" s="40">
        <f t="shared" si="14"/>
        <v>94888709</v>
      </c>
      <c r="K69" s="40">
        <f t="shared" si="14"/>
        <v>94201000</v>
      </c>
      <c r="L69" s="40">
        <f t="shared" si="14"/>
        <v>94199000</v>
      </c>
      <c r="M69" s="40">
        <f t="shared" si="14"/>
        <v>91765000</v>
      </c>
      <c r="N69" s="40">
        <f t="shared" si="14"/>
        <v>91765000</v>
      </c>
      <c r="O69" s="40">
        <f t="shared" si="14"/>
        <v>91765000</v>
      </c>
      <c r="P69" s="40">
        <f t="shared" si="14"/>
        <v>31765000</v>
      </c>
      <c r="Q69" s="40">
        <f t="shared" si="14"/>
        <v>31765000</v>
      </c>
      <c r="R69" s="40">
        <f t="shared" si="14"/>
        <v>11765000</v>
      </c>
      <c r="S69" s="40">
        <f t="shared" si="14"/>
        <v>11760000</v>
      </c>
      <c r="T69" s="40">
        <f t="shared" si="14"/>
        <v>0</v>
      </c>
    </row>
    <row r="70" ht="12.75" hidden="1"/>
  </sheetData>
  <printOptions gridLines="1"/>
  <pageMargins left="0.3937007874015748" right="0" top="0.5905511811023623" bottom="0.3937007874015748" header="0.31496062992125984" footer="0.11811023622047245"/>
  <pageSetup horizontalDpi="600" verticalDpi="600" orientation="portrait" paperSize="9" scale="76" r:id="rId1"/>
  <headerFooter alignWithMargins="0">
    <oddHeader>&amp;CSTATUTÁRNÍ MĚSTO OLOMOUC - splátkový kalendář úvěrů a půjček (bez úroků) v Kč&amp;R&amp;D</oddHeader>
    <oddFooter>&amp;L&amp;8Zdeňka Kroutilová
ekonomický odbor
odd. finanční strategie
Datum: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krozd</dc:creator>
  <cp:keywords/>
  <dc:description/>
  <cp:lastModifiedBy>hlast</cp:lastModifiedBy>
  <cp:lastPrinted>2007-12-03T09:50:43Z</cp:lastPrinted>
  <dcterms:created xsi:type="dcterms:W3CDTF">2006-03-14T13:31:53Z</dcterms:created>
  <dcterms:modified xsi:type="dcterms:W3CDTF">2008-01-09T09:20:33Z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