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an\Documents\"/>
    </mc:Choice>
  </mc:AlternateContent>
  <xr:revisionPtr revIDLastSave="0" documentId="13_ncr:1_{F3990B70-4245-42E7-A24F-000013FE38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MF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3" i="3" l="1"/>
  <c r="D20" i="3" l="1"/>
  <c r="D78" i="3"/>
  <c r="D76" i="3"/>
  <c r="D56" i="3"/>
  <c r="D54" i="3"/>
  <c r="D51" i="3"/>
  <c r="D49" i="3"/>
  <c r="D41" i="3"/>
  <c r="D34" i="3"/>
  <c r="D30" i="3"/>
  <c r="D25" i="3"/>
  <c r="D7" i="3"/>
  <c r="D2" i="3"/>
  <c r="D117" i="3" s="1"/>
</calcChain>
</file>

<file path=xl/sharedStrings.xml><?xml version="1.0" encoding="utf-8"?>
<sst xmlns="http://schemas.openxmlformats.org/spreadsheetml/2006/main" count="148" uniqueCount="43">
  <si>
    <t>Odbor</t>
  </si>
  <si>
    <t>Částka</t>
  </si>
  <si>
    <t>OKCR</t>
  </si>
  <si>
    <t>RF-Hobby s.r.o</t>
  </si>
  <si>
    <t>Český rozhlas (Vltava)</t>
  </si>
  <si>
    <t>Mediaplanet Czech s.r.o.</t>
  </si>
  <si>
    <t xml:space="preserve">Agentura PASEO s.r.o. </t>
  </si>
  <si>
    <t>m-ARK Marketing a reklama, s.r.o</t>
  </si>
  <si>
    <t>Kristýna Turynová (Úžasná místa)</t>
  </si>
  <si>
    <t>Eurocard s.r.o.</t>
  </si>
  <si>
    <t>OKP</t>
  </si>
  <si>
    <t>Sky Marketing s.r.o.</t>
  </si>
  <si>
    <t>MAFRA a.s.</t>
  </si>
  <si>
    <t>TRIMA NEWS s.r.o.</t>
  </si>
  <si>
    <t>FIESTIS a.s.</t>
  </si>
  <si>
    <t>CZECH NEWS CENTER a.s.</t>
  </si>
  <si>
    <t>Moravský senior z.s.</t>
  </si>
  <si>
    <t>A11 s.r.o.</t>
  </si>
  <si>
    <t>MEDIA CLUB s.r.o.</t>
  </si>
  <si>
    <t>NEJLEPŠÍ ADRESA a.s.</t>
  </si>
  <si>
    <t>DCI KINO Olomouc s.r.o.</t>
  </si>
  <si>
    <t>Miroslava Matoušková</t>
  </si>
  <si>
    <t>Primecore s.r.o.</t>
  </si>
  <si>
    <t>OKT</t>
  </si>
  <si>
    <t>VLTAVA LABE MEDIA a.s</t>
  </si>
  <si>
    <t>Celkem</t>
  </si>
  <si>
    <t>Název poskytovatele</t>
  </si>
  <si>
    <t>Meta Platforms Ireland Limited</t>
  </si>
  <si>
    <t>Rare Places - Filgas s.r.o.</t>
  </si>
  <si>
    <t xml:space="preserve">Jaroslav Pavel </t>
  </si>
  <si>
    <t>Olomoucká kreativní kancelář, z. s..</t>
  </si>
  <si>
    <t>Vydavatelství KAM po Česku s.r.o.</t>
  </si>
  <si>
    <t>Holding</t>
  </si>
  <si>
    <t>A 11 Group a.s.</t>
  </si>
  <si>
    <t>CZECH MEDIA INVEST a.s.</t>
  </si>
  <si>
    <t>KAPRAIN CHEMICAL LIMITED</t>
  </si>
  <si>
    <t>NE</t>
  </si>
  <si>
    <t>PK Holding invest s.r.o.</t>
  </si>
  <si>
    <t>Caybon international AB</t>
  </si>
  <si>
    <t>MEDIA CZ HOLDINGS LIMITED</t>
  </si>
  <si>
    <t>META Platforms, Inc</t>
  </si>
  <si>
    <t>PRIMA MEDIA HOLDING a.s.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</si>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</sst>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7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AE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7"/>
  <sheetViews>
    <sheetView tabSelected="1" workbookViewId="0">
      <selection activeCell="D126" sqref="D126"/>
    </sheetView>
  </sheetViews>
  <sheetFormatPr defaultRowHeight="15" x14ac:dyDescent="0.25"/>
  <cols>
    <col min="2" max="3" width="40.7109375" customWidth="1"/>
    <col min="4" max="4" width="29.140625" customWidth="1"/>
    <col min="5" max="5" width="31.7109375" customWidth="1"/>
  </cols>
  <sheetData>
    <row r="1" spans="1:5" x14ac:dyDescent="0.25">
      <c r="A1" s="1" t="s">
        <v>0</v>
      </c>
      <c r="B1" s="1" t="s">
        <v>26</v>
      </c>
      <c r="C1" s="2" t="s">
        <v>1</v>
      </c>
      <c r="D1" s="3" t="s">
        <v>25</v>
      </c>
      <c r="E1" s="13" t="s">
        <v>32</v>
      </c>
    </row>
    <row r="2" spans="1:5" x14ac:dyDescent="0.25">
      <c r="A2" s="8" t="s">
        <v>10</v>
      </c>
      <c r="B2" s="15" t="s">
        <v>17</v>
      </c>
      <c r="C2" s="9">
        <v>12100</v>
      </c>
      <c r="D2" s="16">
        <f>SUM(C2:C6)</f>
        <v>50003</v>
      </c>
      <c r="E2" s="24" t="s">
        <v>33</v>
      </c>
    </row>
    <row r="3" spans="1:5" x14ac:dyDescent="0.25">
      <c r="A3" s="8" t="s">
        <v>10</v>
      </c>
      <c r="B3" s="15"/>
      <c r="C3" s="9">
        <v>12100</v>
      </c>
      <c r="D3" s="17"/>
      <c r="E3" s="25"/>
    </row>
    <row r="4" spans="1:5" x14ac:dyDescent="0.25">
      <c r="A4" s="8" t="s">
        <v>10</v>
      </c>
      <c r="B4" s="15"/>
      <c r="C4" s="9">
        <v>12100</v>
      </c>
      <c r="D4" s="17"/>
      <c r="E4" s="25"/>
    </row>
    <row r="5" spans="1:5" x14ac:dyDescent="0.25">
      <c r="A5" s="8" t="s">
        <v>10</v>
      </c>
      <c r="B5" s="15"/>
      <c r="C5" s="9">
        <v>12100</v>
      </c>
      <c r="D5" s="17"/>
      <c r="E5" s="25"/>
    </row>
    <row r="6" spans="1:5" x14ac:dyDescent="0.25">
      <c r="A6" s="8" t="s">
        <v>10</v>
      </c>
      <c r="B6" s="15"/>
      <c r="C6" s="9">
        <v>1603</v>
      </c>
      <c r="D6" s="17"/>
      <c r="E6" s="26"/>
    </row>
    <row r="7" spans="1:5" x14ac:dyDescent="0.25">
      <c r="A7" s="8" t="s">
        <v>10</v>
      </c>
      <c r="B7" s="15" t="s">
        <v>15</v>
      </c>
      <c r="C7" s="9">
        <v>7139</v>
      </c>
      <c r="D7" s="16">
        <f>C7+C8+C9+C10+C11+C12+C13+C14+C15+C16+C17+C18</f>
        <v>109013.86</v>
      </c>
      <c r="E7" s="24" t="s">
        <v>34</v>
      </c>
    </row>
    <row r="8" spans="1:5" x14ac:dyDescent="0.25">
      <c r="A8" s="8" t="s">
        <v>10</v>
      </c>
      <c r="B8" s="15"/>
      <c r="C8" s="9">
        <v>7139</v>
      </c>
      <c r="D8" s="17"/>
      <c r="E8" s="25"/>
    </row>
    <row r="9" spans="1:5" x14ac:dyDescent="0.25">
      <c r="A9" s="8" t="s">
        <v>10</v>
      </c>
      <c r="B9" s="15"/>
      <c r="C9" s="9">
        <v>7139</v>
      </c>
      <c r="D9" s="17"/>
      <c r="E9" s="25"/>
    </row>
    <row r="10" spans="1:5" x14ac:dyDescent="0.25">
      <c r="A10" s="8" t="s">
        <v>10</v>
      </c>
      <c r="B10" s="15"/>
      <c r="C10" s="9">
        <v>7139</v>
      </c>
      <c r="D10" s="17"/>
      <c r="E10" s="25"/>
    </row>
    <row r="11" spans="1:5" x14ac:dyDescent="0.25">
      <c r="A11" s="8" t="s">
        <v>10</v>
      </c>
      <c r="B11" s="15"/>
      <c r="C11" s="9">
        <v>7139</v>
      </c>
      <c r="D11" s="17"/>
      <c r="E11" s="25"/>
    </row>
    <row r="12" spans="1:5" x14ac:dyDescent="0.25">
      <c r="A12" s="8" t="s">
        <v>10</v>
      </c>
      <c r="B12" s="15"/>
      <c r="C12" s="9">
        <v>7139</v>
      </c>
      <c r="D12" s="17"/>
      <c r="E12" s="25"/>
    </row>
    <row r="13" spans="1:5" x14ac:dyDescent="0.25">
      <c r="A13" s="8" t="s">
        <v>10</v>
      </c>
      <c r="B13" s="15"/>
      <c r="C13" s="9">
        <v>7139</v>
      </c>
      <c r="D13" s="17"/>
      <c r="E13" s="25"/>
    </row>
    <row r="14" spans="1:5" x14ac:dyDescent="0.25">
      <c r="A14" s="8" t="s">
        <v>10</v>
      </c>
      <c r="B14" s="15"/>
      <c r="C14" s="9">
        <v>7139</v>
      </c>
      <c r="D14" s="17"/>
      <c r="E14" s="25"/>
    </row>
    <row r="15" spans="1:5" x14ac:dyDescent="0.25">
      <c r="A15" s="8" t="s">
        <v>10</v>
      </c>
      <c r="B15" s="15"/>
      <c r="C15" s="9">
        <v>7139</v>
      </c>
      <c r="D15" s="17"/>
      <c r="E15" s="25"/>
    </row>
    <row r="16" spans="1:5" x14ac:dyDescent="0.25">
      <c r="A16" s="8" t="s">
        <v>10</v>
      </c>
      <c r="B16" s="15"/>
      <c r="C16" s="9">
        <v>15273.22</v>
      </c>
      <c r="D16" s="17"/>
      <c r="E16" s="25"/>
    </row>
    <row r="17" spans="1:13" x14ac:dyDescent="0.25">
      <c r="A17" s="8" t="s">
        <v>10</v>
      </c>
      <c r="B17" s="15"/>
      <c r="C17" s="9">
        <v>14236.38</v>
      </c>
      <c r="D17" s="17"/>
      <c r="E17" s="25"/>
    </row>
    <row r="18" spans="1:13" x14ac:dyDescent="0.25">
      <c r="A18" s="8" t="s">
        <v>10</v>
      </c>
      <c r="B18" s="15"/>
      <c r="C18" s="9">
        <v>15253.26</v>
      </c>
      <c r="D18" s="17"/>
      <c r="E18" s="26"/>
    </row>
    <row r="19" spans="1:13" x14ac:dyDescent="0.25">
      <c r="A19" s="8" t="s">
        <v>10</v>
      </c>
      <c r="B19" s="8" t="s">
        <v>20</v>
      </c>
      <c r="C19" s="9">
        <v>30129</v>
      </c>
      <c r="D19" s="10">
        <v>30129</v>
      </c>
      <c r="E19" s="14" t="s">
        <v>36</v>
      </c>
    </row>
    <row r="20" spans="1:13" x14ac:dyDescent="0.25">
      <c r="A20" s="8" t="s">
        <v>10</v>
      </c>
      <c r="B20" s="18" t="s">
        <v>14</v>
      </c>
      <c r="C20" s="9">
        <v>12100</v>
      </c>
      <c r="D20" s="21">
        <f>SUM(C20:C24)</f>
        <v>91735.15</v>
      </c>
      <c r="E20" s="24" t="s">
        <v>36</v>
      </c>
    </row>
    <row r="21" spans="1:13" x14ac:dyDescent="0.25">
      <c r="A21" s="8" t="s">
        <v>10</v>
      </c>
      <c r="B21" s="19"/>
      <c r="C21" s="9">
        <v>18029</v>
      </c>
      <c r="D21" s="22"/>
      <c r="E21" s="25"/>
    </row>
    <row r="22" spans="1:13" x14ac:dyDescent="0.25">
      <c r="A22" s="8" t="s">
        <v>10</v>
      </c>
      <c r="B22" s="19"/>
      <c r="C22" s="9">
        <v>15427.5</v>
      </c>
      <c r="D22" s="22"/>
      <c r="E22" s="25"/>
    </row>
    <row r="23" spans="1:13" x14ac:dyDescent="0.25">
      <c r="A23" s="8" t="s">
        <v>10</v>
      </c>
      <c r="B23" s="19"/>
      <c r="C23" s="9">
        <v>15324.65</v>
      </c>
      <c r="D23" s="22"/>
      <c r="E23" s="25"/>
    </row>
    <row r="24" spans="1:13" x14ac:dyDescent="0.25">
      <c r="A24" s="8" t="s">
        <v>2</v>
      </c>
      <c r="B24" s="20"/>
      <c r="C24" s="9">
        <v>30854</v>
      </c>
      <c r="D24" s="23"/>
      <c r="E24" s="26"/>
    </row>
    <row r="25" spans="1:13" x14ac:dyDescent="0.25">
      <c r="A25" s="8" t="s">
        <v>10</v>
      </c>
      <c r="B25" s="15" t="s">
        <v>12</v>
      </c>
      <c r="C25" s="9">
        <v>6050</v>
      </c>
      <c r="D25" s="16">
        <f>C25+C26+C27+C28+C29</f>
        <v>154880</v>
      </c>
      <c r="E25" s="24" t="s">
        <v>35</v>
      </c>
    </row>
    <row r="26" spans="1:13" x14ac:dyDescent="0.25">
      <c r="A26" s="8" t="s">
        <v>10</v>
      </c>
      <c r="B26" s="15"/>
      <c r="C26" s="9">
        <v>90750</v>
      </c>
      <c r="D26" s="17"/>
      <c r="E26" s="25"/>
    </row>
    <row r="27" spans="1:13" x14ac:dyDescent="0.25">
      <c r="A27" s="8" t="s">
        <v>10</v>
      </c>
      <c r="B27" s="15"/>
      <c r="C27" s="9">
        <v>24200</v>
      </c>
      <c r="D27" s="17"/>
      <c r="E27" s="25"/>
    </row>
    <row r="28" spans="1:13" x14ac:dyDescent="0.25">
      <c r="A28" s="8" t="s">
        <v>10</v>
      </c>
      <c r="B28" s="15"/>
      <c r="C28" s="9">
        <v>21780</v>
      </c>
      <c r="D28" s="17"/>
      <c r="E28" s="25"/>
    </row>
    <row r="29" spans="1:13" x14ac:dyDescent="0.25">
      <c r="A29" s="8" t="s">
        <v>10</v>
      </c>
      <c r="B29" s="15"/>
      <c r="C29" s="9">
        <v>12100</v>
      </c>
      <c r="D29" s="17"/>
      <c r="E29" s="26"/>
      <c r="G29" s="4"/>
      <c r="H29" s="4"/>
      <c r="I29" s="4"/>
      <c r="J29" s="4"/>
      <c r="K29" s="4"/>
      <c r="L29" s="4"/>
      <c r="M29" s="4"/>
    </row>
    <row r="30" spans="1:13" x14ac:dyDescent="0.25">
      <c r="A30" s="8" t="s">
        <v>10</v>
      </c>
      <c r="B30" s="15" t="s">
        <v>18</v>
      </c>
      <c r="C30" s="9">
        <v>88915.03</v>
      </c>
      <c r="D30" s="16">
        <f>C30+C31+C32</f>
        <v>217799.99</v>
      </c>
      <c r="E30" s="24" t="s">
        <v>41</v>
      </c>
      <c r="G30" s="4"/>
      <c r="H30" s="4"/>
      <c r="I30" s="4"/>
      <c r="J30" s="4"/>
      <c r="K30" s="4"/>
      <c r="L30" s="4"/>
      <c r="M30" s="4"/>
    </row>
    <row r="31" spans="1:13" x14ac:dyDescent="0.25">
      <c r="A31" s="8" t="s">
        <v>10</v>
      </c>
      <c r="B31" s="15"/>
      <c r="C31" s="9">
        <v>4719</v>
      </c>
      <c r="D31" s="17"/>
      <c r="E31" s="25"/>
      <c r="G31" s="5"/>
      <c r="H31" s="5"/>
      <c r="I31" s="5"/>
      <c r="J31" s="6"/>
      <c r="K31" s="7"/>
      <c r="L31" s="4"/>
      <c r="M31" s="4"/>
    </row>
    <row r="32" spans="1:13" x14ac:dyDescent="0.25">
      <c r="A32" s="8" t="s">
        <v>10</v>
      </c>
      <c r="B32" s="15"/>
      <c r="C32" s="9">
        <v>124165.96</v>
      </c>
      <c r="D32" s="17"/>
      <c r="E32" s="26"/>
      <c r="G32" s="4"/>
      <c r="H32" s="4"/>
      <c r="I32" s="4"/>
      <c r="J32" s="4"/>
      <c r="K32" s="4"/>
      <c r="L32" s="4"/>
      <c r="M32" s="4"/>
    </row>
    <row r="33" spans="1:13" x14ac:dyDescent="0.25">
      <c r="A33" s="8" t="s">
        <v>10</v>
      </c>
      <c r="B33" s="8" t="s">
        <v>21</v>
      </c>
      <c r="C33" s="9">
        <v>4000</v>
      </c>
      <c r="D33" s="10">
        <v>4000</v>
      </c>
      <c r="E33" s="14" t="s">
        <v>36</v>
      </c>
      <c r="G33" s="4"/>
      <c r="H33" s="4"/>
      <c r="I33" s="4"/>
      <c r="J33" s="4"/>
      <c r="K33" s="4"/>
      <c r="L33" s="4"/>
      <c r="M33" s="4"/>
    </row>
    <row r="34" spans="1:13" x14ac:dyDescent="0.25">
      <c r="A34" s="8" t="s">
        <v>10</v>
      </c>
      <c r="B34" s="15" t="s">
        <v>16</v>
      </c>
      <c r="C34" s="9">
        <v>20000</v>
      </c>
      <c r="D34" s="16">
        <f>C34+C35+C36+C37+C38+C39+C40</f>
        <v>140000</v>
      </c>
      <c r="E34" s="24" t="s">
        <v>36</v>
      </c>
      <c r="G34" s="4"/>
      <c r="H34" s="4"/>
      <c r="I34" s="4"/>
      <c r="J34" s="4"/>
      <c r="K34" s="4"/>
      <c r="L34" s="4"/>
      <c r="M34" s="4"/>
    </row>
    <row r="35" spans="1:13" x14ac:dyDescent="0.25">
      <c r="A35" s="8" t="s">
        <v>10</v>
      </c>
      <c r="B35" s="15"/>
      <c r="C35" s="9">
        <v>20000</v>
      </c>
      <c r="D35" s="17"/>
      <c r="E35" s="25"/>
    </row>
    <row r="36" spans="1:13" x14ac:dyDescent="0.25">
      <c r="A36" s="8" t="s">
        <v>10</v>
      </c>
      <c r="B36" s="15"/>
      <c r="C36" s="9">
        <v>20000</v>
      </c>
      <c r="D36" s="17"/>
      <c r="E36" s="25"/>
    </row>
    <row r="37" spans="1:13" x14ac:dyDescent="0.25">
      <c r="A37" s="8" t="s">
        <v>10</v>
      </c>
      <c r="B37" s="15"/>
      <c r="C37" s="9">
        <v>20000</v>
      </c>
      <c r="D37" s="17"/>
      <c r="E37" s="25"/>
    </row>
    <row r="38" spans="1:13" x14ac:dyDescent="0.25">
      <c r="A38" s="8" t="s">
        <v>10</v>
      </c>
      <c r="B38" s="15"/>
      <c r="C38" s="9">
        <v>20000</v>
      </c>
      <c r="D38" s="17"/>
      <c r="E38" s="25"/>
    </row>
    <row r="39" spans="1:13" x14ac:dyDescent="0.25">
      <c r="A39" s="8" t="s">
        <v>10</v>
      </c>
      <c r="B39" s="15"/>
      <c r="C39" s="9">
        <v>20000</v>
      </c>
      <c r="D39" s="17"/>
      <c r="E39" s="25"/>
    </row>
    <row r="40" spans="1:13" x14ac:dyDescent="0.25">
      <c r="A40" s="8" t="s">
        <v>10</v>
      </c>
      <c r="B40" s="15"/>
      <c r="C40" s="9">
        <v>20000</v>
      </c>
      <c r="D40" s="17"/>
      <c r="E40" s="26"/>
    </row>
    <row r="41" spans="1:13" x14ac:dyDescent="0.25">
      <c r="A41" s="8" t="s">
        <v>2</v>
      </c>
      <c r="B41" s="15" t="s">
        <v>3</v>
      </c>
      <c r="C41" s="9">
        <v>16819</v>
      </c>
      <c r="D41" s="16">
        <f>C41+C42</f>
        <v>22869</v>
      </c>
      <c r="E41" s="24" t="s">
        <v>37</v>
      </c>
    </row>
    <row r="42" spans="1:13" x14ac:dyDescent="0.25">
      <c r="A42" s="8" t="s">
        <v>2</v>
      </c>
      <c r="B42" s="15"/>
      <c r="C42" s="9">
        <v>6050</v>
      </c>
      <c r="D42" s="17"/>
      <c r="E42" s="26"/>
    </row>
    <row r="43" spans="1:13" x14ac:dyDescent="0.25">
      <c r="A43" s="8" t="s">
        <v>2</v>
      </c>
      <c r="B43" s="8" t="s">
        <v>4</v>
      </c>
      <c r="C43" s="9">
        <v>9680</v>
      </c>
      <c r="D43" s="10">
        <v>9680</v>
      </c>
      <c r="E43" s="14" t="s">
        <v>36</v>
      </c>
    </row>
    <row r="44" spans="1:13" x14ac:dyDescent="0.25">
      <c r="A44" s="8" t="s">
        <v>2</v>
      </c>
      <c r="B44" s="8" t="s">
        <v>5</v>
      </c>
      <c r="C44" s="9">
        <v>66550</v>
      </c>
      <c r="D44" s="10">
        <v>66550</v>
      </c>
      <c r="E44" s="14" t="s">
        <v>38</v>
      </c>
    </row>
    <row r="45" spans="1:13" x14ac:dyDescent="0.25">
      <c r="A45" s="8" t="s">
        <v>2</v>
      </c>
      <c r="B45" s="8" t="s">
        <v>28</v>
      </c>
      <c r="C45" s="9">
        <v>20000</v>
      </c>
      <c r="D45" s="10">
        <v>20000</v>
      </c>
      <c r="E45" s="14" t="s">
        <v>36</v>
      </c>
    </row>
    <row r="46" spans="1:13" x14ac:dyDescent="0.25">
      <c r="A46" s="8" t="s">
        <v>2</v>
      </c>
      <c r="B46" s="8" t="s">
        <v>6</v>
      </c>
      <c r="C46" s="9">
        <v>5445</v>
      </c>
      <c r="D46" s="10">
        <v>5445</v>
      </c>
      <c r="E46" s="14" t="s">
        <v>36</v>
      </c>
    </row>
    <row r="47" spans="1:13" x14ac:dyDescent="0.25">
      <c r="A47" s="8" t="s">
        <v>2</v>
      </c>
      <c r="B47" s="8" t="s">
        <v>7</v>
      </c>
      <c r="C47" s="9">
        <v>300080</v>
      </c>
      <c r="D47" s="10">
        <v>300080</v>
      </c>
      <c r="E47" s="14" t="s">
        <v>36</v>
      </c>
    </row>
    <row r="48" spans="1:13" x14ac:dyDescent="0.25">
      <c r="A48" s="8" t="s">
        <v>2</v>
      </c>
      <c r="B48" s="8" t="s">
        <v>8</v>
      </c>
      <c r="C48" s="9">
        <v>47787</v>
      </c>
      <c r="D48" s="10">
        <v>47787</v>
      </c>
      <c r="E48" s="14" t="s">
        <v>36</v>
      </c>
    </row>
    <row r="49" spans="1:5" x14ac:dyDescent="0.25">
      <c r="A49" s="8" t="s">
        <v>2</v>
      </c>
      <c r="B49" s="15" t="s">
        <v>31</v>
      </c>
      <c r="C49" s="9">
        <v>2541</v>
      </c>
      <c r="D49" s="16">
        <f>C49+C50</f>
        <v>7683</v>
      </c>
      <c r="E49" s="24" t="s">
        <v>36</v>
      </c>
    </row>
    <row r="50" spans="1:5" x14ac:dyDescent="0.25">
      <c r="A50" s="8" t="s">
        <v>2</v>
      </c>
      <c r="B50" s="15"/>
      <c r="C50" s="9">
        <v>5142</v>
      </c>
      <c r="D50" s="17"/>
      <c r="E50" s="26"/>
    </row>
    <row r="51" spans="1:5" x14ac:dyDescent="0.25">
      <c r="A51" s="8" t="s">
        <v>2</v>
      </c>
      <c r="B51" s="15" t="s">
        <v>9</v>
      </c>
      <c r="C51" s="9">
        <v>5445</v>
      </c>
      <c r="D51" s="16">
        <f>C51+C52</f>
        <v>10164</v>
      </c>
      <c r="E51" s="24" t="s">
        <v>36</v>
      </c>
    </row>
    <row r="52" spans="1:5" x14ac:dyDescent="0.25">
      <c r="A52" s="8" t="s">
        <v>2</v>
      </c>
      <c r="B52" s="15"/>
      <c r="C52" s="9">
        <v>4719</v>
      </c>
      <c r="D52" s="17"/>
      <c r="E52" s="26"/>
    </row>
    <row r="53" spans="1:5" x14ac:dyDescent="0.25">
      <c r="A53" s="8" t="s">
        <v>23</v>
      </c>
      <c r="B53" s="8" t="s">
        <v>22</v>
      </c>
      <c r="C53" s="9">
        <v>54425.8</v>
      </c>
      <c r="D53" s="10">
        <v>54425.8</v>
      </c>
      <c r="E53" s="14" t="s">
        <v>36</v>
      </c>
    </row>
    <row r="54" spans="1:5" x14ac:dyDescent="0.25">
      <c r="A54" s="8" t="s">
        <v>10</v>
      </c>
      <c r="B54" s="15" t="s">
        <v>19</v>
      </c>
      <c r="C54" s="9">
        <v>3509</v>
      </c>
      <c r="D54" s="16">
        <f>C54+C55</f>
        <v>123299</v>
      </c>
      <c r="E54" s="24" t="s">
        <v>36</v>
      </c>
    </row>
    <row r="55" spans="1:5" x14ac:dyDescent="0.25">
      <c r="A55" s="8" t="s">
        <v>10</v>
      </c>
      <c r="B55" s="15"/>
      <c r="C55" s="9">
        <v>119790</v>
      </c>
      <c r="D55" s="17"/>
      <c r="E55" s="26"/>
    </row>
    <row r="56" spans="1:5" x14ac:dyDescent="0.25">
      <c r="A56" s="8" t="s">
        <v>10</v>
      </c>
      <c r="B56" s="15" t="s">
        <v>11</v>
      </c>
      <c r="C56" s="9">
        <v>12100</v>
      </c>
      <c r="D56" s="16">
        <f>C56+C57+C58+C59+C60+C61+C62+C63+C64+C65+C66+C67+C68+C69+C70+C71+C72+C73+C74+C75</f>
        <v>442573.50000000006</v>
      </c>
      <c r="E56" s="24" t="s">
        <v>36</v>
      </c>
    </row>
    <row r="57" spans="1:5" x14ac:dyDescent="0.25">
      <c r="A57" s="8" t="s">
        <v>10</v>
      </c>
      <c r="B57" s="15"/>
      <c r="C57" s="9">
        <v>12100</v>
      </c>
      <c r="D57" s="17"/>
      <c r="E57" s="25"/>
    </row>
    <row r="58" spans="1:5" x14ac:dyDescent="0.25">
      <c r="A58" s="8" t="s">
        <v>10</v>
      </c>
      <c r="B58" s="15"/>
      <c r="C58" s="9">
        <v>12100</v>
      </c>
      <c r="D58" s="17"/>
      <c r="E58" s="25"/>
    </row>
    <row r="59" spans="1:5" x14ac:dyDescent="0.25">
      <c r="A59" s="8" t="s">
        <v>10</v>
      </c>
      <c r="B59" s="15"/>
      <c r="C59" s="9">
        <v>13068</v>
      </c>
      <c r="D59" s="17"/>
      <c r="E59" s="25"/>
    </row>
    <row r="60" spans="1:5" x14ac:dyDescent="0.25">
      <c r="A60" s="8" t="s">
        <v>10</v>
      </c>
      <c r="B60" s="15"/>
      <c r="C60" s="9">
        <v>12100</v>
      </c>
      <c r="D60" s="17"/>
      <c r="E60" s="25"/>
    </row>
    <row r="61" spans="1:5" x14ac:dyDescent="0.25">
      <c r="A61" s="8" t="s">
        <v>10</v>
      </c>
      <c r="B61" s="15"/>
      <c r="C61" s="9">
        <v>12100</v>
      </c>
      <c r="D61" s="17"/>
      <c r="E61" s="25"/>
    </row>
    <row r="62" spans="1:5" x14ac:dyDescent="0.25">
      <c r="A62" s="8" t="s">
        <v>10</v>
      </c>
      <c r="B62" s="15"/>
      <c r="C62" s="9">
        <v>157300</v>
      </c>
      <c r="D62" s="17"/>
      <c r="E62" s="25"/>
    </row>
    <row r="63" spans="1:5" x14ac:dyDescent="0.25">
      <c r="A63" s="8" t="s">
        <v>10</v>
      </c>
      <c r="B63" s="15"/>
      <c r="C63" s="9">
        <v>12100</v>
      </c>
      <c r="D63" s="17"/>
      <c r="E63" s="25"/>
    </row>
    <row r="64" spans="1:5" x14ac:dyDescent="0.25">
      <c r="A64" s="8" t="s">
        <v>10</v>
      </c>
      <c r="B64" s="15"/>
      <c r="C64" s="9">
        <v>16633.900000000001</v>
      </c>
      <c r="D64" s="17"/>
      <c r="E64" s="25"/>
    </row>
    <row r="65" spans="1:5" x14ac:dyDescent="0.25">
      <c r="A65" s="8" t="s">
        <v>10</v>
      </c>
      <c r="B65" s="15"/>
      <c r="C65" s="9">
        <v>14241.7</v>
      </c>
      <c r="D65" s="17"/>
      <c r="E65" s="25"/>
    </row>
    <row r="66" spans="1:5" x14ac:dyDescent="0.25">
      <c r="A66" s="8" t="s">
        <v>10</v>
      </c>
      <c r="B66" s="15"/>
      <c r="C66" s="9">
        <v>16633.900000000001</v>
      </c>
      <c r="D66" s="17"/>
      <c r="E66" s="25"/>
    </row>
    <row r="67" spans="1:5" x14ac:dyDescent="0.25">
      <c r="A67" s="8" t="s">
        <v>10</v>
      </c>
      <c r="B67" s="15"/>
      <c r="C67" s="9">
        <v>16633.900000000001</v>
      </c>
      <c r="D67" s="17"/>
      <c r="E67" s="25"/>
    </row>
    <row r="68" spans="1:5" x14ac:dyDescent="0.25">
      <c r="A68" s="8" t="s">
        <v>10</v>
      </c>
      <c r="B68" s="15"/>
      <c r="C68" s="9">
        <v>16633.900000000001</v>
      </c>
      <c r="D68" s="17"/>
      <c r="E68" s="25"/>
    </row>
    <row r="69" spans="1:5" x14ac:dyDescent="0.25">
      <c r="A69" s="8" t="s">
        <v>10</v>
      </c>
      <c r="B69" s="15"/>
      <c r="C69" s="9">
        <v>25137.8</v>
      </c>
      <c r="D69" s="17"/>
      <c r="E69" s="25"/>
    </row>
    <row r="70" spans="1:5" x14ac:dyDescent="0.25">
      <c r="A70" s="8" t="s">
        <v>10</v>
      </c>
      <c r="B70" s="15"/>
      <c r="C70" s="9">
        <v>8379.2999999999993</v>
      </c>
      <c r="D70" s="17"/>
      <c r="E70" s="25"/>
    </row>
    <row r="71" spans="1:5" x14ac:dyDescent="0.25">
      <c r="A71" s="8" t="s">
        <v>10</v>
      </c>
      <c r="B71" s="15"/>
      <c r="C71" s="9">
        <v>16633.900000000001</v>
      </c>
      <c r="D71" s="17"/>
      <c r="E71" s="25"/>
    </row>
    <row r="72" spans="1:5" x14ac:dyDescent="0.25">
      <c r="A72" s="8" t="s">
        <v>10</v>
      </c>
      <c r="B72" s="15"/>
      <c r="C72" s="9">
        <v>29271.1</v>
      </c>
      <c r="D72" s="17"/>
      <c r="E72" s="25"/>
    </row>
    <row r="73" spans="1:5" x14ac:dyDescent="0.25">
      <c r="A73" s="8" t="s">
        <v>10</v>
      </c>
      <c r="B73" s="15"/>
      <c r="C73" s="9">
        <v>10473.799999999999</v>
      </c>
      <c r="D73" s="17"/>
      <c r="E73" s="25"/>
    </row>
    <row r="74" spans="1:5" x14ac:dyDescent="0.25">
      <c r="A74" s="8" t="s">
        <v>10</v>
      </c>
      <c r="B74" s="15"/>
      <c r="C74" s="9">
        <v>16633.900000000001</v>
      </c>
      <c r="D74" s="17"/>
      <c r="E74" s="25"/>
    </row>
    <row r="75" spans="1:5" x14ac:dyDescent="0.25">
      <c r="A75" s="8" t="s">
        <v>10</v>
      </c>
      <c r="B75" s="15"/>
      <c r="C75" s="9">
        <v>12298.4</v>
      </c>
      <c r="D75" s="17"/>
      <c r="E75" s="26"/>
    </row>
    <row r="76" spans="1:5" x14ac:dyDescent="0.25">
      <c r="A76" s="8" t="s">
        <v>10</v>
      </c>
      <c r="B76" s="15" t="s">
        <v>13</v>
      </c>
      <c r="C76" s="9">
        <v>59290</v>
      </c>
      <c r="D76" s="16">
        <f>C76+C77</f>
        <v>118580</v>
      </c>
      <c r="E76" s="24" t="s">
        <v>36</v>
      </c>
    </row>
    <row r="77" spans="1:5" x14ac:dyDescent="0.25">
      <c r="A77" s="8" t="s">
        <v>10</v>
      </c>
      <c r="B77" s="15"/>
      <c r="C77" s="9">
        <v>59290</v>
      </c>
      <c r="D77" s="17"/>
      <c r="E77" s="26"/>
    </row>
    <row r="78" spans="1:5" x14ac:dyDescent="0.25">
      <c r="A78" s="8" t="s">
        <v>2</v>
      </c>
      <c r="B78" s="15" t="s">
        <v>24</v>
      </c>
      <c r="C78" s="9">
        <v>16940</v>
      </c>
      <c r="D78" s="16">
        <f>C78+C79+C80+C81+C82+C83+C84+C85+C86+C87+C88+C89+C90</f>
        <v>161935.82</v>
      </c>
      <c r="E78" s="24" t="s">
        <v>39</v>
      </c>
    </row>
    <row r="79" spans="1:5" x14ac:dyDescent="0.25">
      <c r="A79" s="8" t="s">
        <v>10</v>
      </c>
      <c r="B79" s="15"/>
      <c r="C79" s="9">
        <v>2964.5</v>
      </c>
      <c r="D79" s="17"/>
      <c r="E79" s="25"/>
    </row>
    <row r="80" spans="1:5" x14ac:dyDescent="0.25">
      <c r="A80" s="8" t="s">
        <v>10</v>
      </c>
      <c r="B80" s="15"/>
      <c r="C80" s="9">
        <v>2964.5</v>
      </c>
      <c r="D80" s="17"/>
      <c r="E80" s="25"/>
    </row>
    <row r="81" spans="1:5" x14ac:dyDescent="0.25">
      <c r="A81" s="8" t="s">
        <v>10</v>
      </c>
      <c r="B81" s="15"/>
      <c r="C81" s="9">
        <v>2964.5</v>
      </c>
      <c r="D81" s="17"/>
      <c r="E81" s="25"/>
    </row>
    <row r="82" spans="1:5" x14ac:dyDescent="0.25">
      <c r="A82" s="8" t="s">
        <v>10</v>
      </c>
      <c r="B82" s="15"/>
      <c r="C82" s="9">
        <v>2964.5</v>
      </c>
      <c r="D82" s="17"/>
      <c r="E82" s="25"/>
    </row>
    <row r="83" spans="1:5" x14ac:dyDescent="0.25">
      <c r="A83" s="8" t="s">
        <v>10</v>
      </c>
      <c r="B83" s="15"/>
      <c r="C83" s="9">
        <v>2964.5</v>
      </c>
      <c r="D83" s="17"/>
      <c r="E83" s="25"/>
    </row>
    <row r="84" spans="1:5" x14ac:dyDescent="0.25">
      <c r="A84" s="8" t="s">
        <v>10</v>
      </c>
      <c r="B84" s="15"/>
      <c r="C84" s="9">
        <v>2964.5</v>
      </c>
      <c r="D84" s="17"/>
      <c r="E84" s="25"/>
    </row>
    <row r="85" spans="1:5" x14ac:dyDescent="0.25">
      <c r="A85" s="8" t="s">
        <v>10</v>
      </c>
      <c r="B85" s="15"/>
      <c r="C85" s="9">
        <v>21201.47</v>
      </c>
      <c r="D85" s="17"/>
      <c r="E85" s="25"/>
    </row>
    <row r="86" spans="1:5" x14ac:dyDescent="0.25">
      <c r="A86" s="8" t="s">
        <v>10</v>
      </c>
      <c r="B86" s="15"/>
      <c r="C86" s="9">
        <v>21201.47</v>
      </c>
      <c r="D86" s="17"/>
      <c r="E86" s="25"/>
    </row>
    <row r="87" spans="1:5" x14ac:dyDescent="0.25">
      <c r="A87" s="8" t="s">
        <v>10</v>
      </c>
      <c r="B87" s="15"/>
      <c r="C87" s="9">
        <v>21201.47</v>
      </c>
      <c r="D87" s="17"/>
      <c r="E87" s="25"/>
    </row>
    <row r="88" spans="1:5" x14ac:dyDescent="0.25">
      <c r="A88" s="8" t="s">
        <v>10</v>
      </c>
      <c r="B88" s="15"/>
      <c r="C88" s="9">
        <v>21201.47</v>
      </c>
      <c r="D88" s="17"/>
      <c r="E88" s="25"/>
    </row>
    <row r="89" spans="1:5" x14ac:dyDescent="0.25">
      <c r="A89" s="8" t="s">
        <v>10</v>
      </c>
      <c r="B89" s="15"/>
      <c r="C89" s="9">
        <v>21201.47</v>
      </c>
      <c r="D89" s="17"/>
      <c r="E89" s="25"/>
    </row>
    <row r="90" spans="1:5" x14ac:dyDescent="0.25">
      <c r="A90" s="8" t="s">
        <v>10</v>
      </c>
      <c r="B90" s="15"/>
      <c r="C90" s="9">
        <v>21201.47</v>
      </c>
      <c r="D90" s="17"/>
      <c r="E90" s="26"/>
    </row>
    <row r="91" spans="1:5" x14ac:dyDescent="0.25">
      <c r="A91" s="8" t="s">
        <v>2</v>
      </c>
      <c r="B91" s="8" t="s">
        <v>29</v>
      </c>
      <c r="C91" s="9">
        <v>45000</v>
      </c>
      <c r="D91" s="10">
        <v>45000</v>
      </c>
      <c r="E91" s="14" t="s">
        <v>36</v>
      </c>
    </row>
    <row r="92" spans="1:5" x14ac:dyDescent="0.25">
      <c r="A92" s="8" t="s">
        <v>2</v>
      </c>
      <c r="B92" s="8" t="s">
        <v>30</v>
      </c>
      <c r="C92" s="9">
        <v>43000</v>
      </c>
      <c r="D92" s="10">
        <v>43000</v>
      </c>
      <c r="E92" s="14" t="s">
        <v>36</v>
      </c>
    </row>
    <row r="93" spans="1:5" x14ac:dyDescent="0.25">
      <c r="A93" s="15" t="s">
        <v>10</v>
      </c>
      <c r="B93" s="18" t="s">
        <v>27</v>
      </c>
      <c r="C93" s="11">
        <v>253.33</v>
      </c>
      <c r="D93" s="16">
        <f>SUM(C93:C116)</f>
        <v>92551.26</v>
      </c>
      <c r="E93" s="24" t="s">
        <v>40</v>
      </c>
    </row>
    <row r="94" spans="1:5" x14ac:dyDescent="0.25">
      <c r="A94" s="15"/>
      <c r="B94" s="19"/>
      <c r="C94" s="11">
        <v>1715.42</v>
      </c>
      <c r="D94" s="17"/>
      <c r="E94" s="25"/>
    </row>
    <row r="95" spans="1:5" x14ac:dyDescent="0.25">
      <c r="A95" s="15"/>
      <c r="B95" s="19"/>
      <c r="C95" s="11">
        <v>5980.18</v>
      </c>
      <c r="D95" s="17"/>
      <c r="E95" s="25"/>
    </row>
    <row r="96" spans="1:5" x14ac:dyDescent="0.25">
      <c r="A96" s="15"/>
      <c r="B96" s="19"/>
      <c r="C96" s="11">
        <v>6050</v>
      </c>
      <c r="D96" s="17"/>
      <c r="E96" s="25"/>
    </row>
    <row r="97" spans="1:5" x14ac:dyDescent="0.25">
      <c r="A97" s="15"/>
      <c r="B97" s="19"/>
      <c r="C97" s="11">
        <v>5634.27</v>
      </c>
      <c r="D97" s="17"/>
      <c r="E97" s="25"/>
    </row>
    <row r="98" spans="1:5" x14ac:dyDescent="0.25">
      <c r="A98" s="15"/>
      <c r="B98" s="19"/>
      <c r="C98" s="11">
        <v>6050</v>
      </c>
      <c r="D98" s="17"/>
      <c r="E98" s="25"/>
    </row>
    <row r="99" spans="1:5" x14ac:dyDescent="0.25">
      <c r="A99" s="15"/>
      <c r="B99" s="19"/>
      <c r="C99" s="11">
        <v>6050</v>
      </c>
      <c r="D99" s="17"/>
      <c r="E99" s="25"/>
    </row>
    <row r="100" spans="1:5" x14ac:dyDescent="0.25">
      <c r="A100" s="15"/>
      <c r="B100" s="19"/>
      <c r="C100" s="12">
        <v>1945.23</v>
      </c>
      <c r="D100" s="17"/>
      <c r="E100" s="25"/>
    </row>
    <row r="101" spans="1:5" x14ac:dyDescent="0.25">
      <c r="A101" s="15"/>
      <c r="B101" s="19"/>
      <c r="C101" s="11">
        <v>42.13</v>
      </c>
      <c r="D101" s="17"/>
      <c r="E101" s="25"/>
    </row>
    <row r="102" spans="1:5" x14ac:dyDescent="0.25">
      <c r="A102" s="15"/>
      <c r="B102" s="19"/>
      <c r="C102" s="11">
        <v>2309.36</v>
      </c>
      <c r="D102" s="17"/>
      <c r="E102" s="25"/>
    </row>
    <row r="103" spans="1:5" x14ac:dyDescent="0.25">
      <c r="A103" s="15"/>
      <c r="B103" s="19"/>
      <c r="C103" s="11">
        <v>6050</v>
      </c>
      <c r="D103" s="17"/>
      <c r="E103" s="25"/>
    </row>
    <row r="104" spans="1:5" x14ac:dyDescent="0.25">
      <c r="A104" s="15"/>
      <c r="B104" s="19"/>
      <c r="C104" s="11">
        <v>6050</v>
      </c>
      <c r="D104" s="17"/>
      <c r="E104" s="25"/>
    </row>
    <row r="105" spans="1:5" x14ac:dyDescent="0.25">
      <c r="A105" s="15"/>
      <c r="B105" s="19"/>
      <c r="C105" s="11">
        <v>562.12</v>
      </c>
      <c r="D105" s="17"/>
      <c r="E105" s="25"/>
    </row>
    <row r="106" spans="1:5" x14ac:dyDescent="0.25">
      <c r="A106" s="15"/>
      <c r="B106" s="19"/>
      <c r="C106" s="11">
        <v>6050</v>
      </c>
      <c r="D106" s="17"/>
      <c r="E106" s="25"/>
    </row>
    <row r="107" spans="1:5" x14ac:dyDescent="0.25">
      <c r="A107" s="15"/>
      <c r="B107" s="19"/>
      <c r="C107" s="11">
        <v>263.89999999999998</v>
      </c>
      <c r="D107" s="17"/>
      <c r="E107" s="25"/>
    </row>
    <row r="108" spans="1:5" x14ac:dyDescent="0.25">
      <c r="A108" s="15"/>
      <c r="B108" s="19"/>
      <c r="C108" s="11">
        <v>4409.88</v>
      </c>
      <c r="D108" s="17"/>
      <c r="E108" s="25"/>
    </row>
    <row r="109" spans="1:5" x14ac:dyDescent="0.25">
      <c r="A109" s="15"/>
      <c r="B109" s="19"/>
      <c r="C109" s="11">
        <v>98.98</v>
      </c>
      <c r="D109" s="17"/>
      <c r="E109" s="25"/>
    </row>
    <row r="110" spans="1:5" x14ac:dyDescent="0.25">
      <c r="A110" s="15"/>
      <c r="B110" s="19"/>
      <c r="C110" s="11">
        <v>6050</v>
      </c>
      <c r="D110" s="17"/>
      <c r="E110" s="25"/>
    </row>
    <row r="111" spans="1:5" x14ac:dyDescent="0.25">
      <c r="A111" s="15"/>
      <c r="B111" s="19"/>
      <c r="C111" s="11">
        <v>1320.65</v>
      </c>
      <c r="D111" s="17"/>
      <c r="E111" s="25"/>
    </row>
    <row r="112" spans="1:5" x14ac:dyDescent="0.25">
      <c r="A112" s="15"/>
      <c r="B112" s="19"/>
      <c r="C112" s="11">
        <v>6050</v>
      </c>
      <c r="D112" s="17"/>
      <c r="E112" s="25"/>
    </row>
    <row r="113" spans="1:5" x14ac:dyDescent="0.25">
      <c r="A113" s="15"/>
      <c r="B113" s="19"/>
      <c r="C113" s="11">
        <v>6050</v>
      </c>
      <c r="D113" s="17"/>
      <c r="E113" s="25"/>
    </row>
    <row r="114" spans="1:5" x14ac:dyDescent="0.25">
      <c r="A114" s="15"/>
      <c r="B114" s="19"/>
      <c r="C114" s="11">
        <v>3771.72</v>
      </c>
      <c r="D114" s="17"/>
      <c r="E114" s="25"/>
    </row>
    <row r="115" spans="1:5" x14ac:dyDescent="0.25">
      <c r="A115" s="15"/>
      <c r="B115" s="19"/>
      <c r="C115" s="11">
        <v>6050</v>
      </c>
      <c r="D115" s="17"/>
      <c r="E115" s="25"/>
    </row>
    <row r="116" spans="1:5" ht="15.75" thickBot="1" x14ac:dyDescent="0.3">
      <c r="A116" s="18"/>
      <c r="B116" s="19"/>
      <c r="C116" s="27">
        <v>3744.09</v>
      </c>
      <c r="D116" s="28"/>
      <c r="E116" s="26"/>
    </row>
    <row r="117" spans="1:5" ht="15.75" thickBot="1" x14ac:dyDescent="0.3">
      <c r="A117" s="29" t="s">
        <v>42</v>
      </c>
      <c r="B117" s="30"/>
      <c r="C117" s="30"/>
      <c r="D117" s="31">
        <f>SUM(D2:D116)</f>
        <v>2369184.38</v>
      </c>
    </row>
  </sheetData>
  <mergeCells count="44">
    <mergeCell ref="A117:C117"/>
    <mergeCell ref="E56:E75"/>
    <mergeCell ref="E76:E77"/>
    <mergeCell ref="E78:E90"/>
    <mergeCell ref="E93:E116"/>
    <mergeCell ref="E34:E40"/>
    <mergeCell ref="E41:E42"/>
    <mergeCell ref="E49:E50"/>
    <mergeCell ref="E51:E52"/>
    <mergeCell ref="E54:E55"/>
    <mergeCell ref="E2:E6"/>
    <mergeCell ref="E7:E18"/>
    <mergeCell ref="E25:E29"/>
    <mergeCell ref="E20:E24"/>
    <mergeCell ref="E30:E32"/>
    <mergeCell ref="B93:B116"/>
    <mergeCell ref="A93:A116"/>
    <mergeCell ref="D93:D116"/>
    <mergeCell ref="B78:B90"/>
    <mergeCell ref="D78:D90"/>
    <mergeCell ref="B20:B24"/>
    <mergeCell ref="D20:D24"/>
    <mergeCell ref="B56:B75"/>
    <mergeCell ref="D56:D75"/>
    <mergeCell ref="B41:B42"/>
    <mergeCell ref="D41:D42"/>
    <mergeCell ref="B49:B50"/>
    <mergeCell ref="D49:D50"/>
    <mergeCell ref="B30:B32"/>
    <mergeCell ref="D30:D32"/>
    <mergeCell ref="B76:B77"/>
    <mergeCell ref="D76:D77"/>
    <mergeCell ref="B51:B52"/>
    <mergeCell ref="D51:D52"/>
    <mergeCell ref="B54:B55"/>
    <mergeCell ref="D54:D55"/>
    <mergeCell ref="B34:B40"/>
    <mergeCell ref="D34:D40"/>
    <mergeCell ref="B25:B29"/>
    <mergeCell ref="D25:D29"/>
    <mergeCell ref="B2:B6"/>
    <mergeCell ref="D2:D6"/>
    <mergeCell ref="B7:B18"/>
    <mergeCell ref="D7:D18"/>
  </mergeCells>
  <pageMargins left="0.25" right="0.25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EMFA</vt:lpstr>
    </vt:vector>
  </TitlesOfParts>
  <Company>MMOL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Satorová Anežka</dc:creator>
  <cp:lastModifiedBy>Satorová Anežka</cp:lastModifiedBy>
  <cp:lastPrinted>2026-04-22T12:35:37Z</cp:lastPrinted>
  <dcterms:created xsi:type="dcterms:W3CDTF">2026-04-14T05:47:22Z</dcterms:created>
  <dcterms:modified xsi:type="dcterms:W3CDTF">2026-04-30T08:03:38Z</dcterms:modified>
</cp:coreProperties>
</file>