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0" i="1" l="1"/>
  <c r="H11" i="1"/>
  <c r="H13" i="1"/>
  <c r="H17" i="1"/>
  <c r="H27" i="1"/>
  <c r="H25" i="1"/>
  <c r="H24" i="1"/>
  <c r="H21" i="1"/>
  <c r="H29" i="1" l="1"/>
  <c r="H28" i="1"/>
  <c r="H26" i="1"/>
  <c r="H23" i="1"/>
  <c r="H22" i="1"/>
  <c r="H20" i="1"/>
  <c r="H19" i="1"/>
  <c r="H18" i="1"/>
  <c r="H16" i="1"/>
  <c r="H15" i="1"/>
  <c r="H14" i="1"/>
  <c r="H12" i="1"/>
  <c r="I10" i="1"/>
  <c r="G30" i="1"/>
  <c r="F30" i="1"/>
  <c r="E30" i="1"/>
  <c r="I13" i="1" l="1"/>
  <c r="I12" i="1"/>
  <c r="I1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30" i="1" l="1"/>
  <c r="I30" i="1"/>
</calcChain>
</file>

<file path=xl/sharedStrings.xml><?xml version="1.0" encoding="utf-8"?>
<sst xmlns="http://schemas.openxmlformats.org/spreadsheetml/2006/main" count="59" uniqueCount="32">
  <si>
    <t>rok</t>
  </si>
  <si>
    <t>název organizace</t>
  </si>
  <si>
    <t>úvazky</t>
  </si>
  <si>
    <t>platy</t>
  </si>
  <si>
    <t>OON</t>
  </si>
  <si>
    <t>odvody</t>
  </si>
  <si>
    <t>celkem</t>
  </si>
  <si>
    <t>FZŠ a MŠ Rožňavská 21, Olomouc</t>
  </si>
  <si>
    <t>FZŠ Hálkova 4, Olomouc</t>
  </si>
  <si>
    <t>ZŠ</t>
  </si>
  <si>
    <t>FZŠ a MŠ 8. května 29, Olomouc</t>
  </si>
  <si>
    <t>ZŠ a MŠ Dolany 174</t>
  </si>
  <si>
    <t>ZŠ a MŠ Školní 80, Lutín</t>
  </si>
  <si>
    <t>FZŠ a MŠ Holečkova 10, Olomouc</t>
  </si>
  <si>
    <t>ZŠ Příčná 326, Velký Týnec</t>
  </si>
  <si>
    <t>ZŠ a MŠ Řezníčkova 1, Olomouc</t>
  </si>
  <si>
    <t>ZŠ a MŠ Nedvědova 17, Olomouc</t>
  </si>
  <si>
    <t>ZŠ Zeyerova 28, Olomouc</t>
  </si>
  <si>
    <t>FZŠ  a MŠ Rožňavská 21, Olomouc</t>
  </si>
  <si>
    <t>ZŠ a MŠ Gorkého 39, Olomouc</t>
  </si>
  <si>
    <r>
      <t xml:space="preserve">rok 2022  - vypukl válečný </t>
    </r>
    <r>
      <rPr>
        <b/>
        <sz val="12"/>
        <color theme="1"/>
        <rFont val="Calibri"/>
        <family val="2"/>
        <charset val="238"/>
        <scheme val="minor"/>
      </rPr>
      <t>konflikt na Ukrajině</t>
    </r>
  </si>
  <si>
    <t>Celkem</t>
  </si>
  <si>
    <t>IČO</t>
  </si>
  <si>
    <t>ZŠ, MŠ</t>
  </si>
  <si>
    <r>
      <t>rok 2021 a 2022 byl ve znamení pandemie COVID-19. Probíhal program "</t>
    </r>
    <r>
      <rPr>
        <b/>
        <sz val="12"/>
        <color theme="1"/>
        <rFont val="Calibri"/>
        <family val="2"/>
        <charset val="238"/>
        <scheme val="minor"/>
      </rPr>
      <t xml:space="preserve">Národní plán </t>
    </r>
  </si>
  <si>
    <r>
      <t xml:space="preserve">podpory </t>
    </r>
    <r>
      <rPr>
        <b/>
        <sz val="12"/>
        <color theme="1"/>
        <rFont val="Calibri"/>
        <family val="2"/>
        <charset val="238"/>
        <scheme val="minor"/>
      </rPr>
      <t>návratu do škol</t>
    </r>
    <r>
      <rPr>
        <sz val="12"/>
        <color theme="1"/>
        <rFont val="Calibri"/>
        <family val="2"/>
        <charset val="238"/>
        <scheme val="minor"/>
      </rPr>
      <t>" - ke zmírnění dopadů na vzdělávání v důsledků distanční výuky</t>
    </r>
  </si>
  <si>
    <t>ORP OLOMOUC - určené školy</t>
  </si>
  <si>
    <t>(SR, MŠMT, kapitola 333)</t>
  </si>
  <si>
    <t>Zpracovala:  Jaroslava Večeřová</t>
  </si>
  <si>
    <t xml:space="preserve">                         vedoucí odd. PZS</t>
  </si>
  <si>
    <t xml:space="preserve">                        odbor školství</t>
  </si>
  <si>
    <t xml:space="preserve">                        Magistrát města Olomouce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</si>
</sst>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zoomScaleNormal="100" workbookViewId="0">
      <selection activeCell="B36" sqref="B36"/>
    </sheetView>
  </sheetViews>
  <sheetFormatPr defaultRowHeight="15" x14ac:dyDescent="0.25"/>
  <cols>
    <col min="1" max="1" width="4.85546875" style="1" customWidth="1"/>
    <col min="2" max="2" width="22.5703125" style="4" customWidth="1"/>
    <col min="3" max="3" width="10.85546875" style="4" customWidth="1"/>
    <col min="4" max="4" width="6" style="10" customWidth="1"/>
    <col min="5" max="5" width="7.5703125" style="8" customWidth="1"/>
    <col min="6" max="6" width="9.140625" style="6"/>
    <col min="7" max="7" width="7.5703125" style="6" customWidth="1"/>
    <col min="8" max="8" width="9.140625" style="6"/>
    <col min="9" max="9" width="9.140625" style="6" customWidth="1"/>
  </cols>
  <sheetData>
    <row r="2" spans="1:13" s="3" customFormat="1" ht="18.75" x14ac:dyDescent="0.25">
      <c r="A2" s="12" t="s">
        <v>26</v>
      </c>
      <c r="B2" s="5"/>
      <c r="C2" s="5"/>
      <c r="D2" s="2" t="s">
        <v>27</v>
      </c>
      <c r="E2" s="9"/>
      <c r="F2" s="7"/>
      <c r="G2" s="7"/>
      <c r="H2" s="7"/>
      <c r="I2" s="7"/>
    </row>
    <row r="3" spans="1:13" s="3" customFormat="1" x14ac:dyDescent="0.25">
      <c r="A3" s="2"/>
      <c r="B3" s="5"/>
      <c r="C3" s="5"/>
      <c r="D3" s="5"/>
      <c r="E3" s="9"/>
      <c r="F3" s="7"/>
      <c r="G3" s="7"/>
      <c r="H3" s="7"/>
      <c r="I3" s="7"/>
    </row>
    <row r="4" spans="1:13" s="3" customFormat="1" ht="15.75" x14ac:dyDescent="0.25">
      <c r="A4" s="13" t="s">
        <v>24</v>
      </c>
      <c r="B4" s="14"/>
      <c r="C4" s="14"/>
      <c r="D4" s="14"/>
      <c r="E4" s="15"/>
      <c r="F4" s="16"/>
      <c r="G4" s="16"/>
      <c r="H4" s="16"/>
      <c r="I4" s="16"/>
    </row>
    <row r="5" spans="1:13" s="3" customFormat="1" ht="15.75" x14ac:dyDescent="0.25">
      <c r="A5" s="13" t="s">
        <v>25</v>
      </c>
      <c r="B5" s="14"/>
      <c r="C5" s="14"/>
      <c r="D5" s="14"/>
      <c r="E5" s="15"/>
      <c r="F5" s="16"/>
      <c r="G5" s="16"/>
      <c r="H5" s="16"/>
      <c r="I5" s="16"/>
    </row>
    <row r="6" spans="1:13" s="3" customFormat="1" ht="15.75" x14ac:dyDescent="0.25">
      <c r="A6" s="13"/>
      <c r="B6" s="14"/>
      <c r="C6" s="14"/>
      <c r="D6" s="14"/>
      <c r="E6" s="15"/>
      <c r="F6" s="16"/>
      <c r="G6" s="16"/>
      <c r="H6" s="16"/>
      <c r="I6" s="16"/>
    </row>
    <row r="7" spans="1:13" s="3" customFormat="1" ht="15.75" x14ac:dyDescent="0.25">
      <c r="A7" s="13" t="s">
        <v>20</v>
      </c>
      <c r="B7" s="14"/>
      <c r="C7" s="14"/>
      <c r="D7" s="14"/>
      <c r="E7" s="15"/>
      <c r="F7" s="16"/>
      <c r="G7" s="16"/>
      <c r="H7" s="16"/>
      <c r="I7" s="16"/>
    </row>
    <row r="8" spans="1:13" ht="15.75" thickBot="1" x14ac:dyDescent="0.3"/>
    <row r="9" spans="1:13" ht="30.75" thickBot="1" x14ac:dyDescent="0.3">
      <c r="A9" s="29" t="s">
        <v>0</v>
      </c>
      <c r="B9" s="30" t="s">
        <v>1</v>
      </c>
      <c r="C9" s="30" t="s">
        <v>22</v>
      </c>
      <c r="D9" s="30" t="s">
        <v>23</v>
      </c>
      <c r="E9" s="42" t="s">
        <v>2</v>
      </c>
      <c r="F9" s="43" t="s">
        <v>3</v>
      </c>
      <c r="G9" s="43" t="s">
        <v>4</v>
      </c>
      <c r="H9" s="43" t="s">
        <v>5</v>
      </c>
      <c r="I9" s="44" t="s">
        <v>6</v>
      </c>
    </row>
    <row r="10" spans="1:13" ht="30" x14ac:dyDescent="0.25">
      <c r="A10" s="49">
        <v>2021</v>
      </c>
      <c r="B10" s="21" t="s">
        <v>7</v>
      </c>
      <c r="C10" s="41">
        <v>70234001</v>
      </c>
      <c r="D10" s="22" t="s">
        <v>9</v>
      </c>
      <c r="E10" s="23"/>
      <c r="F10" s="24"/>
      <c r="G10" s="24">
        <v>24000</v>
      </c>
      <c r="H10" s="24">
        <f>SUM(G10*0.338)</f>
        <v>8112.0000000000009</v>
      </c>
      <c r="I10" s="45">
        <f t="shared" ref="I10:I29" si="0">SUM(F10:H10)</f>
        <v>32112</v>
      </c>
    </row>
    <row r="11" spans="1:13" ht="15.75" thickBot="1" x14ac:dyDescent="0.3">
      <c r="A11" s="50"/>
      <c r="B11" s="25" t="s">
        <v>8</v>
      </c>
      <c r="C11" s="48">
        <v>70631026</v>
      </c>
      <c r="D11" s="26" t="s">
        <v>9</v>
      </c>
      <c r="E11" s="27"/>
      <c r="F11" s="28"/>
      <c r="G11" s="28">
        <v>19500</v>
      </c>
      <c r="H11" s="28">
        <f>SUM(G11*0.338)</f>
        <v>6591</v>
      </c>
      <c r="I11" s="46">
        <f t="shared" si="0"/>
        <v>26091</v>
      </c>
    </row>
    <row r="12" spans="1:13" ht="30" x14ac:dyDescent="0.25">
      <c r="A12" s="49">
        <v>2022</v>
      </c>
      <c r="B12" s="21" t="s">
        <v>10</v>
      </c>
      <c r="C12" s="41">
        <v>70631018</v>
      </c>
      <c r="D12" s="22" t="s">
        <v>9</v>
      </c>
      <c r="E12" s="23">
        <v>0.15</v>
      </c>
      <c r="F12" s="24">
        <v>70104</v>
      </c>
      <c r="G12" s="24"/>
      <c r="H12" s="24">
        <f>SUM(F12*0.358)</f>
        <v>25097.232</v>
      </c>
      <c r="I12" s="45">
        <f t="shared" si="0"/>
        <v>95201.232000000004</v>
      </c>
      <c r="M12" s="11"/>
    </row>
    <row r="13" spans="1:13" ht="30" x14ac:dyDescent="0.25">
      <c r="A13" s="51"/>
      <c r="B13" s="17" t="s">
        <v>7</v>
      </c>
      <c r="C13" s="41">
        <v>70234001</v>
      </c>
      <c r="D13" s="18" t="s">
        <v>9</v>
      </c>
      <c r="E13" s="19"/>
      <c r="F13" s="20"/>
      <c r="G13" s="20">
        <v>206500</v>
      </c>
      <c r="H13" s="20">
        <f>SUM(G13*0.338)</f>
        <v>69797</v>
      </c>
      <c r="I13" s="38">
        <f t="shared" si="0"/>
        <v>276297</v>
      </c>
    </row>
    <row r="14" spans="1:13" x14ac:dyDescent="0.25">
      <c r="A14" s="51"/>
      <c r="B14" s="17" t="s">
        <v>11</v>
      </c>
      <c r="C14" s="41">
        <v>70983259</v>
      </c>
      <c r="D14" s="18" t="s">
        <v>9</v>
      </c>
      <c r="E14" s="19">
        <v>0.66</v>
      </c>
      <c r="F14" s="20">
        <v>290000</v>
      </c>
      <c r="G14" s="20"/>
      <c r="H14" s="20">
        <f>SUM(F14*0.358)</f>
        <v>103820</v>
      </c>
      <c r="I14" s="38">
        <f t="shared" si="0"/>
        <v>393820</v>
      </c>
    </row>
    <row r="15" spans="1:13" ht="15.75" thickBot="1" x14ac:dyDescent="0.3">
      <c r="A15" s="50"/>
      <c r="B15" s="25" t="s">
        <v>12</v>
      </c>
      <c r="C15" s="48">
        <v>70986207</v>
      </c>
      <c r="D15" s="26" t="s">
        <v>9</v>
      </c>
      <c r="E15" s="27">
        <v>0.23</v>
      </c>
      <c r="F15" s="28">
        <v>110000</v>
      </c>
      <c r="G15" s="28"/>
      <c r="H15" s="28">
        <f>SUM(F15*0.358)</f>
        <v>39380</v>
      </c>
      <c r="I15" s="46">
        <f t="shared" si="0"/>
        <v>149380</v>
      </c>
      <c r="M15" s="11"/>
    </row>
    <row r="16" spans="1:13" ht="30" x14ac:dyDescent="0.25">
      <c r="A16" s="49">
        <v>2023</v>
      </c>
      <c r="B16" s="21" t="s">
        <v>13</v>
      </c>
      <c r="C16" s="41">
        <v>70631000</v>
      </c>
      <c r="D16" s="22" t="s">
        <v>9</v>
      </c>
      <c r="E16" s="23">
        <v>0.06</v>
      </c>
      <c r="F16" s="24">
        <v>31300</v>
      </c>
      <c r="G16" s="24"/>
      <c r="H16" s="24">
        <f>SUM(F16*0.358)</f>
        <v>11205.4</v>
      </c>
      <c r="I16" s="45">
        <f t="shared" si="0"/>
        <v>42505.4</v>
      </c>
    </row>
    <row r="17" spans="1:12" ht="30" x14ac:dyDescent="0.25">
      <c r="A17" s="51"/>
      <c r="B17" s="17" t="s">
        <v>7</v>
      </c>
      <c r="C17" s="41">
        <v>70234001</v>
      </c>
      <c r="D17" s="18" t="s">
        <v>9</v>
      </c>
      <c r="E17" s="19"/>
      <c r="F17" s="20"/>
      <c r="G17" s="20">
        <v>57500</v>
      </c>
      <c r="H17" s="20">
        <f>SUM(G17*0.338)</f>
        <v>19435</v>
      </c>
      <c r="I17" s="38">
        <f t="shared" si="0"/>
        <v>76935</v>
      </c>
      <c r="L17" s="11"/>
    </row>
    <row r="18" spans="1:12" ht="30" x14ac:dyDescent="0.25">
      <c r="A18" s="51"/>
      <c r="B18" s="17" t="s">
        <v>10</v>
      </c>
      <c r="C18" s="41">
        <v>70631018</v>
      </c>
      <c r="D18" s="18" t="s">
        <v>9</v>
      </c>
      <c r="E18" s="19">
        <v>0.3</v>
      </c>
      <c r="F18" s="20">
        <v>140208</v>
      </c>
      <c r="G18" s="20"/>
      <c r="H18" s="20">
        <f>SUM(F18*0.358)</f>
        <v>50194.464</v>
      </c>
      <c r="I18" s="38">
        <f t="shared" si="0"/>
        <v>190402.46400000001</v>
      </c>
    </row>
    <row r="19" spans="1:12" x14ac:dyDescent="0.25">
      <c r="A19" s="51"/>
      <c r="B19" s="17" t="s">
        <v>12</v>
      </c>
      <c r="C19" s="41">
        <v>70986207</v>
      </c>
      <c r="D19" s="18" t="s">
        <v>9</v>
      </c>
      <c r="E19" s="19">
        <v>0.33</v>
      </c>
      <c r="F19" s="20">
        <v>157500</v>
      </c>
      <c r="G19" s="20"/>
      <c r="H19" s="20">
        <f>SUM(F19*0.358)</f>
        <v>56385</v>
      </c>
      <c r="I19" s="38">
        <f t="shared" si="0"/>
        <v>213885</v>
      </c>
    </row>
    <row r="20" spans="1:12" ht="30.75" thickBot="1" x14ac:dyDescent="0.3">
      <c r="A20" s="50"/>
      <c r="B20" s="25" t="s">
        <v>14</v>
      </c>
      <c r="C20" s="48">
        <v>47654546</v>
      </c>
      <c r="D20" s="26" t="s">
        <v>9</v>
      </c>
      <c r="E20" s="27">
        <v>0.08</v>
      </c>
      <c r="F20" s="28">
        <v>9840</v>
      </c>
      <c r="G20" s="28"/>
      <c r="H20" s="28">
        <f>SUM(F20*0.358)</f>
        <v>3522.72</v>
      </c>
      <c r="I20" s="46">
        <f t="shared" si="0"/>
        <v>13362.72</v>
      </c>
    </row>
    <row r="21" spans="1:12" ht="30" x14ac:dyDescent="0.25">
      <c r="A21" s="49">
        <v>2024</v>
      </c>
      <c r="B21" s="21" t="s">
        <v>13</v>
      </c>
      <c r="C21" s="41">
        <v>70631000</v>
      </c>
      <c r="D21" s="22" t="s">
        <v>9</v>
      </c>
      <c r="E21" s="23"/>
      <c r="F21" s="24"/>
      <c r="G21" s="24">
        <v>28800</v>
      </c>
      <c r="H21" s="24">
        <f>SUM(G21*0.338)</f>
        <v>9734.4000000000015</v>
      </c>
      <c r="I21" s="45">
        <f t="shared" si="0"/>
        <v>38534.400000000001</v>
      </c>
    </row>
    <row r="22" spans="1:12" ht="30" x14ac:dyDescent="0.25">
      <c r="A22" s="51"/>
      <c r="B22" s="17" t="s">
        <v>15</v>
      </c>
      <c r="C22" s="41">
        <v>60338598</v>
      </c>
      <c r="D22" s="18" t="s">
        <v>9</v>
      </c>
      <c r="E22" s="19">
        <v>0.08</v>
      </c>
      <c r="F22" s="20">
        <v>11616</v>
      </c>
      <c r="G22" s="20"/>
      <c r="H22" s="20">
        <f>SUM(F22*0.348)</f>
        <v>4042.3679999999999</v>
      </c>
      <c r="I22" s="38">
        <f t="shared" si="0"/>
        <v>15658.368</v>
      </c>
    </row>
    <row r="23" spans="1:12" ht="30" x14ac:dyDescent="0.25">
      <c r="A23" s="51"/>
      <c r="B23" s="17" t="s">
        <v>16</v>
      </c>
      <c r="C23" s="41">
        <v>61989851</v>
      </c>
      <c r="D23" s="18" t="s">
        <v>9</v>
      </c>
      <c r="E23" s="19">
        <v>0.09</v>
      </c>
      <c r="F23" s="20">
        <v>45122</v>
      </c>
      <c r="G23" s="20"/>
      <c r="H23" s="20">
        <f>SUM(F23*0.348)</f>
        <v>15702.455999999998</v>
      </c>
      <c r="I23" s="38">
        <f t="shared" si="0"/>
        <v>60824.455999999998</v>
      </c>
    </row>
    <row r="24" spans="1:12" ht="30" x14ac:dyDescent="0.25">
      <c r="A24" s="51"/>
      <c r="B24" s="17" t="s">
        <v>17</v>
      </c>
      <c r="C24" s="41">
        <v>47657162</v>
      </c>
      <c r="D24" s="18" t="s">
        <v>9</v>
      </c>
      <c r="E24" s="19"/>
      <c r="F24" s="20"/>
      <c r="G24" s="20">
        <v>42600</v>
      </c>
      <c r="H24" s="20">
        <f>SUM(G24*0.338)</f>
        <v>14398.800000000001</v>
      </c>
      <c r="I24" s="38">
        <f t="shared" si="0"/>
        <v>56998.8</v>
      </c>
    </row>
    <row r="25" spans="1:12" ht="30" x14ac:dyDescent="0.25">
      <c r="A25" s="51"/>
      <c r="B25" s="17" t="s">
        <v>18</v>
      </c>
      <c r="C25" s="41">
        <v>70234001</v>
      </c>
      <c r="D25" s="18" t="s">
        <v>9</v>
      </c>
      <c r="E25" s="19"/>
      <c r="F25" s="20"/>
      <c r="G25" s="20">
        <v>52500</v>
      </c>
      <c r="H25" s="20">
        <f>SUM(G25*0.338)</f>
        <v>17745</v>
      </c>
      <c r="I25" s="38">
        <f t="shared" si="0"/>
        <v>70245</v>
      </c>
    </row>
    <row r="26" spans="1:12" ht="30" x14ac:dyDescent="0.25">
      <c r="A26" s="51"/>
      <c r="B26" s="17" t="s">
        <v>19</v>
      </c>
      <c r="C26" s="41">
        <v>75029529</v>
      </c>
      <c r="D26" s="18" t="s">
        <v>9</v>
      </c>
      <c r="E26" s="19">
        <v>0.02</v>
      </c>
      <c r="F26" s="20">
        <v>10518</v>
      </c>
      <c r="G26" s="20"/>
      <c r="H26" s="20">
        <f>SUM(F26*0.348)</f>
        <v>3660.2639999999997</v>
      </c>
      <c r="I26" s="38">
        <f t="shared" si="0"/>
        <v>14178.263999999999</v>
      </c>
    </row>
    <row r="27" spans="1:12" ht="30" x14ac:dyDescent="0.25">
      <c r="A27" s="51"/>
      <c r="B27" s="17" t="s">
        <v>10</v>
      </c>
      <c r="C27" s="41">
        <v>70631018</v>
      </c>
      <c r="D27" s="18" t="s">
        <v>9</v>
      </c>
      <c r="E27" s="19"/>
      <c r="F27" s="20"/>
      <c r="G27" s="20">
        <v>42000</v>
      </c>
      <c r="H27" s="20">
        <f>SUM(G27*0.338)</f>
        <v>14196.000000000002</v>
      </c>
      <c r="I27" s="38">
        <f t="shared" si="0"/>
        <v>56196</v>
      </c>
    </row>
    <row r="28" spans="1:12" x14ac:dyDescent="0.25">
      <c r="A28" s="51"/>
      <c r="B28" s="17" t="s">
        <v>12</v>
      </c>
      <c r="C28" s="41">
        <v>70986207</v>
      </c>
      <c r="D28" s="18" t="s">
        <v>9</v>
      </c>
      <c r="E28" s="19">
        <v>0.06</v>
      </c>
      <c r="F28" s="20">
        <v>33000</v>
      </c>
      <c r="G28" s="20"/>
      <c r="H28" s="20">
        <f>SUM(F28*0.348)</f>
        <v>11484</v>
      </c>
      <c r="I28" s="38">
        <f t="shared" si="0"/>
        <v>44484</v>
      </c>
    </row>
    <row r="29" spans="1:12" ht="30.75" thickBot="1" x14ac:dyDescent="0.3">
      <c r="A29" s="50"/>
      <c r="B29" s="34" t="s">
        <v>14</v>
      </c>
      <c r="C29" s="41">
        <v>47654546</v>
      </c>
      <c r="D29" s="35" t="s">
        <v>9</v>
      </c>
      <c r="E29" s="36">
        <v>0.23</v>
      </c>
      <c r="F29" s="37">
        <v>77792</v>
      </c>
      <c r="G29" s="37"/>
      <c r="H29" s="37">
        <f>SUM(F29*0.348)</f>
        <v>27071.615999999998</v>
      </c>
      <c r="I29" s="47">
        <f t="shared" si="0"/>
        <v>104863.61599999999</v>
      </c>
    </row>
    <row r="30" spans="1:12" ht="15.75" thickBot="1" x14ac:dyDescent="0.3">
      <c r="B30" s="39" t="s">
        <v>21</v>
      </c>
      <c r="C30" s="40"/>
      <c r="D30" s="30"/>
      <c r="E30" s="31">
        <f>SUM(E10:E29)</f>
        <v>2.2900000000000005</v>
      </c>
      <c r="F30" s="32">
        <f>SUM(F10:F29)</f>
        <v>987000</v>
      </c>
      <c r="G30" s="32">
        <f>SUM(G10:G29)</f>
        <v>473400</v>
      </c>
      <c r="H30" s="32">
        <f>SUM(H10:H29)</f>
        <v>511574.72000000003</v>
      </c>
      <c r="I30" s="33">
        <f>SUM(I10:I29)</f>
        <v>1971974.72</v>
      </c>
    </row>
    <row r="32" spans="1:12" x14ac:dyDescent="0.25">
      <c r="B32" s="52" t="s">
        <v>28</v>
      </c>
      <c r="C32" s="52"/>
      <c r="D32" s="1"/>
    </row>
    <row r="33" spans="2:4" x14ac:dyDescent="0.25">
      <c r="B33" s="52" t="s">
        <v>29</v>
      </c>
      <c r="C33" s="52"/>
      <c r="D33" s="1"/>
    </row>
    <row r="34" spans="2:4" x14ac:dyDescent="0.25">
      <c r="B34" s="52" t="s">
        <v>30</v>
      </c>
      <c r="C34" s="52"/>
      <c r="D34" s="1"/>
    </row>
    <row r="35" spans="2:4" x14ac:dyDescent="0.25">
      <c r="B35" s="52" t="s">
        <v>31</v>
      </c>
      <c r="C35" s="52"/>
      <c r="D35" s="1"/>
    </row>
    <row r="36" spans="2:4" x14ac:dyDescent="0.25">
      <c r="B36" s="52"/>
      <c r="C36" s="52"/>
      <c r="D36" s="1"/>
    </row>
    <row r="37" spans="2:4" x14ac:dyDescent="0.25">
      <c r="B37" s="52"/>
      <c r="C37" s="52"/>
      <c r="D37" s="1"/>
    </row>
    <row r="38" spans="2:4" x14ac:dyDescent="0.25">
      <c r="B38" s="52"/>
      <c r="C38" s="52"/>
      <c r="D38" s="1"/>
    </row>
    <row r="39" spans="2:4" x14ac:dyDescent="0.25">
      <c r="B39" s="52"/>
      <c r="C39" s="52"/>
      <c r="D39" s="1"/>
    </row>
  </sheetData>
  <mergeCells count="4">
    <mergeCell ref="A10:A11"/>
    <mergeCell ref="A12:A15"/>
    <mergeCell ref="A16:A20"/>
    <mergeCell ref="A21:A29"/>
  </mergeCells>
  <pageMargins left="0.7" right="0.7" top="0.78740157499999996" bottom="0.78740157499999996" header="0.3" footer="0.3"/>
  <pageSetup paperSize="9" orientation="portrait" verticalDpi="0" r:id="rId1"/>
  <headerFooter>
    <oddHeader>&amp;C
&amp;"-,Tučné"&amp;14Magistrát města Olomouce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Večeřová Jaroslava</dc:creator>
  <cp:lastModifiedBy>Večeřová Jaroslava</cp:lastModifiedBy>
  <cp:lastPrinted>2025-07-07T14:45:45Z</cp:lastPrinted>
  <dcterms:created xsi:type="dcterms:W3CDTF">2025-07-07T13:42:47Z</dcterms:created>
  <dcterms:modified xsi:type="dcterms:W3CDTF">2025-07-08T06:29:19Z</dcterms:modified>
</cp:coreProperties>
</file>