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60" yWindow="390" windowWidth="14820" windowHeight="12255"/>
  </bookViews>
  <sheets>
    <sheet name="2020" sheetId="3" r:id="rId1"/>
  </sheets>
  <calcPr calcId="145621"/>
</workbook>
</file>

<file path=xl/calcChain.xml><?xml version="1.0" encoding="utf-8"?>
<calcChain xmlns="http://schemas.openxmlformats.org/spreadsheetml/2006/main">
  <c r="F3" i="3" l="1"/>
  <c r="E3" i="3"/>
  <c r="H23" i="3"/>
  <c r="H22" i="3"/>
  <c r="H21" i="3"/>
  <c r="H20" i="3"/>
  <c r="C3" i="3"/>
  <c r="G23" i="3"/>
  <c r="G22" i="3"/>
  <c r="G21" i="3"/>
  <c r="G20" i="3"/>
  <c r="B3" i="3" l="1"/>
  <c r="J11" i="3" l="1"/>
  <c r="J12" i="3"/>
  <c r="J13" i="3"/>
  <c r="J14" i="3"/>
  <c r="J15" i="3"/>
  <c r="J16" i="3"/>
  <c r="J17" i="3"/>
  <c r="J18" i="3"/>
  <c r="J19" i="3"/>
  <c r="J24" i="3"/>
  <c r="I11" i="3"/>
  <c r="I12" i="3"/>
  <c r="I13" i="3"/>
  <c r="I14" i="3"/>
  <c r="I15" i="3"/>
  <c r="I16" i="3"/>
  <c r="I17" i="3"/>
  <c r="I18" i="3"/>
  <c r="I19" i="3"/>
  <c r="I24" i="3"/>
  <c r="H11" i="3"/>
  <c r="H12" i="3"/>
  <c r="H13" i="3"/>
  <c r="H14" i="3"/>
  <c r="H15" i="3"/>
  <c r="H16" i="3"/>
  <c r="H17" i="3"/>
  <c r="H18" i="3"/>
  <c r="H19" i="3"/>
  <c r="H24" i="3"/>
  <c r="G11" i="3"/>
  <c r="G12" i="3"/>
  <c r="G13" i="3"/>
  <c r="G14" i="3"/>
  <c r="G15" i="3"/>
  <c r="G16" i="3"/>
  <c r="G17" i="3"/>
  <c r="G18" i="3"/>
  <c r="G19" i="3"/>
  <c r="G24" i="3"/>
  <c r="J5" i="3" l="1"/>
  <c r="J6" i="3"/>
  <c r="J8" i="3"/>
  <c r="J9" i="3"/>
  <c r="J10" i="3"/>
  <c r="J3" i="3"/>
  <c r="I5" i="3"/>
  <c r="I6" i="3"/>
  <c r="I8" i="3"/>
  <c r="I9" i="3"/>
  <c r="I10" i="3"/>
  <c r="I3" i="3"/>
  <c r="H9" i="3"/>
  <c r="H10" i="3"/>
  <c r="H8" i="3"/>
  <c r="H6" i="3"/>
  <c r="G6" i="3"/>
  <c r="H5" i="3"/>
  <c r="H3" i="3"/>
  <c r="G9" i="3"/>
  <c r="G10" i="3"/>
  <c r="G8" i="3"/>
  <c r="G5" i="3"/>
  <c r="G3" i="3"/>
</calcChain>
</file>

<file path=xl/sharedStrings.xml><?xml version="1.0" encoding="utf-8"?>
<sst xmlns="http://schemas.openxmlformats.org/spreadsheetml/2006/main" count="56" uniqueCount="27">
  <si>
    <t>Hosté</t>
  </si>
  <si>
    <t>Přenocování</t>
  </si>
  <si>
    <t>Celkem</t>
  </si>
  <si>
    <t>z toho:</t>
  </si>
  <si>
    <t>rezidenti</t>
  </si>
  <si>
    <t>nerezidenti</t>
  </si>
  <si>
    <t>Německo</t>
  </si>
  <si>
    <t>Slovensko</t>
  </si>
  <si>
    <t>Polsko</t>
  </si>
  <si>
    <t>Ukrajina</t>
  </si>
  <si>
    <t>Rusko</t>
  </si>
  <si>
    <t>Rakousko</t>
  </si>
  <si>
    <t>Španělsko</t>
  </si>
  <si>
    <t>Itálie</t>
  </si>
  <si>
    <t>Kanada</t>
  </si>
  <si>
    <t>Francie</t>
  </si>
  <si>
    <t>Spojené království</t>
  </si>
  <si>
    <t>Švédsko</t>
  </si>
  <si>
    <t>Vývoj</t>
  </si>
  <si>
    <t>Hosté (%)</t>
  </si>
  <si>
    <t>Přenocování (%)</t>
  </si>
  <si>
    <r>
      <t xml:space="preserve">Návštěvnost a přenocování v hromadných ubytovacích zařízeních ve městě Olomouc v 2019 / 2020
</t>
    </r>
    <r>
      <rPr>
        <sz val="10"/>
        <rFont val="Arial CE"/>
        <charset val="238"/>
      </rPr>
      <t>(předběžné údaje)</t>
    </r>
  </si>
  <si>
    <t>Čína</t>
  </si>
  <si>
    <t>Spojené státy americké</t>
  </si>
  <si>
    <t>Maďarsko</t>
  </si>
  <si>
    <t>Nizozemsko</t>
  </si>
  <si>
    <t>Estonsko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</si>
</sst>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7" fillId="0" borderId="2" xfId="1" applyNumberFormat="1" applyFont="1" applyFill="1" applyBorder="1" applyAlignment="1">
      <alignment vertical="center"/>
    </xf>
    <xf numFmtId="164" fontId="1" fillId="0" borderId="2" xfId="2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0" fontId="1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0" fontId="1" fillId="0" borderId="2" xfId="2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4" fontId="1" fillId="0" borderId="2" xfId="2" applyNumberFormat="1" applyFont="1" applyBorder="1" applyAlignment="1">
      <alignment horizontal="right" vertical="center"/>
    </xf>
    <xf numFmtId="0" fontId="1" fillId="0" borderId="6" xfId="2" applyFont="1" applyBorder="1" applyAlignment="1">
      <alignment horizontal="left" vertical="center"/>
    </xf>
    <xf numFmtId="10" fontId="4" fillId="0" borderId="9" xfId="0" applyNumberFormat="1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/>
    </xf>
    <xf numFmtId="10" fontId="1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64" fontId="1" fillId="0" borderId="10" xfId="2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10" fontId="1" fillId="0" borderId="11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8" xfId="2" applyFont="1" applyBorder="1" applyAlignment="1">
      <alignment horizontal="left" vertical="center"/>
    </xf>
    <xf numFmtId="164" fontId="1" fillId="0" borderId="8" xfId="2" applyNumberFormat="1" applyFont="1" applyBorder="1" applyAlignment="1">
      <alignment vertical="center"/>
    </xf>
    <xf numFmtId="164" fontId="1" fillId="0" borderId="8" xfId="2" applyNumberFormat="1" applyFont="1" applyBorder="1" applyAlignment="1">
      <alignment horizontal="right" vertical="center"/>
    </xf>
    <xf numFmtId="164" fontId="1" fillId="0" borderId="11" xfId="2" applyNumberFormat="1" applyFont="1" applyBorder="1" applyAlignment="1">
      <alignment vertical="center"/>
    </xf>
    <xf numFmtId="0" fontId="4" fillId="0" borderId="5" xfId="2" applyFont="1" applyBorder="1" applyAlignment="1">
      <alignment vertical="center"/>
    </xf>
    <xf numFmtId="164" fontId="5" fillId="0" borderId="14" xfId="1" applyNumberFormat="1" applyFont="1" applyFill="1" applyBorder="1" applyAlignment="1">
      <alignment vertical="center"/>
    </xf>
    <xf numFmtId="164" fontId="4" fillId="0" borderId="16" xfId="2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16" xfId="0" applyNumberFormat="1" applyFont="1" applyBorder="1" applyAlignment="1">
      <alignment vertical="center"/>
    </xf>
    <xf numFmtId="0" fontId="9" fillId="0" borderId="23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10" fontId="1" fillId="0" borderId="3" xfId="0" applyNumberFormat="1" applyFont="1" applyBorder="1" applyAlignment="1">
      <alignment horizontal="left" vertical="center"/>
    </xf>
    <xf numFmtId="10" fontId="1" fillId="0" borderId="9" xfId="0" applyNumberFormat="1" applyFont="1" applyBorder="1" applyAlignment="1">
      <alignment horizontal="left" vertical="center"/>
    </xf>
  </cellXfs>
  <cellStyles count="3">
    <cellStyle name="Normální" xfId="0" builtinId="0"/>
    <cellStyle name="Normální 2" xfId="2"/>
    <cellStyle name="normální_1Q 2011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="115" zoomScaleNormal="115" workbookViewId="0">
      <selection activeCell="M33" sqref="M33"/>
    </sheetView>
  </sheetViews>
  <sheetFormatPr defaultRowHeight="11.25" x14ac:dyDescent="0.2"/>
  <cols>
    <col min="1" max="1" width="17.5703125" style="1" customWidth="1"/>
    <col min="2" max="3" width="16.28515625" style="1" customWidth="1"/>
    <col min="4" max="4" width="17.5703125" style="1" customWidth="1"/>
    <col min="5" max="5" width="13.28515625" style="1" customWidth="1"/>
    <col min="6" max="6" width="15.28515625" style="1" customWidth="1"/>
    <col min="7" max="10" width="12.5703125" style="1" customWidth="1"/>
    <col min="11" max="16384" width="9.140625" style="1"/>
  </cols>
  <sheetData>
    <row r="1" spans="1:10" ht="42.75" customHeight="1" thickBot="1" x14ac:dyDescent="0.25">
      <c r="A1" s="30" t="s">
        <v>21</v>
      </c>
      <c r="B1" s="31"/>
      <c r="C1" s="31"/>
      <c r="D1" s="31"/>
      <c r="E1" s="31"/>
      <c r="F1" s="32"/>
      <c r="G1" s="30" t="s">
        <v>18</v>
      </c>
      <c r="H1" s="31"/>
      <c r="I1" s="31"/>
      <c r="J1" s="33"/>
    </row>
    <row r="2" spans="1:10" ht="24.75" customHeight="1" thickBot="1" x14ac:dyDescent="0.25">
      <c r="A2" s="49">
        <v>2019</v>
      </c>
      <c r="B2" s="50" t="s">
        <v>0</v>
      </c>
      <c r="C2" s="51" t="s">
        <v>1</v>
      </c>
      <c r="D2" s="52">
        <v>2020</v>
      </c>
      <c r="E2" s="50" t="s">
        <v>0</v>
      </c>
      <c r="F2" s="53" t="s">
        <v>1</v>
      </c>
      <c r="G2" s="54" t="s">
        <v>0</v>
      </c>
      <c r="H2" s="50" t="s">
        <v>1</v>
      </c>
      <c r="I2" s="50" t="s">
        <v>19</v>
      </c>
      <c r="J2" s="51" t="s">
        <v>20</v>
      </c>
    </row>
    <row r="3" spans="1:10" s="2" customFormat="1" ht="15" customHeight="1" thickTop="1" x14ac:dyDescent="0.2">
      <c r="A3" s="40" t="s">
        <v>2</v>
      </c>
      <c r="B3" s="41">
        <f>SUM(B5:B6)</f>
        <v>215404</v>
      </c>
      <c r="C3" s="42">
        <f>SUM(C5:C6)</f>
        <v>365747</v>
      </c>
      <c r="D3" s="43" t="s">
        <v>2</v>
      </c>
      <c r="E3" s="41">
        <f>SUM(E5:E6)</f>
        <v>91756</v>
      </c>
      <c r="F3" s="44">
        <f>SUM(F5:F6)</f>
        <v>172935</v>
      </c>
      <c r="G3" s="45">
        <f>E3-B3</f>
        <v>-123648</v>
      </c>
      <c r="H3" s="46">
        <f>F3-C3</f>
        <v>-192812</v>
      </c>
      <c r="I3" s="47">
        <f>((E3/B3*100)-100)/100</f>
        <v>-0.57402833744962956</v>
      </c>
      <c r="J3" s="48">
        <f>((F3/C3*100)-100)/100</f>
        <v>-0.52717315521385</v>
      </c>
    </row>
    <row r="4" spans="1:10" s="2" customFormat="1" ht="12" customHeight="1" x14ac:dyDescent="0.2">
      <c r="A4" s="14" t="s">
        <v>3</v>
      </c>
      <c r="B4" s="10"/>
      <c r="C4" s="36"/>
      <c r="D4" s="11" t="s">
        <v>3</v>
      </c>
      <c r="E4" s="11"/>
      <c r="F4" s="11"/>
      <c r="G4" s="27"/>
      <c r="H4" s="8"/>
      <c r="I4" s="9"/>
      <c r="J4" s="15"/>
    </row>
    <row r="5" spans="1:10" s="2" customFormat="1" ht="11.25" customHeight="1" x14ac:dyDescent="0.2">
      <c r="A5" s="16" t="s">
        <v>4</v>
      </c>
      <c r="B5" s="3">
        <v>129516</v>
      </c>
      <c r="C5" s="37">
        <v>219651</v>
      </c>
      <c r="D5" s="34" t="s">
        <v>4</v>
      </c>
      <c r="E5" s="3">
        <v>68104</v>
      </c>
      <c r="F5" s="24">
        <v>127028</v>
      </c>
      <c r="G5" s="28">
        <f>E5-B5</f>
        <v>-61412</v>
      </c>
      <c r="H5" s="5">
        <f>F5-C5</f>
        <v>-92623</v>
      </c>
      <c r="I5" s="6">
        <f t="shared" ref="I5:I24" si="0">((E5/B5*100)-100)/100</f>
        <v>-0.47416535408752591</v>
      </c>
      <c r="J5" s="17">
        <f t="shared" ref="J5:J24" si="1">((F5/C5*100)-100)/100</f>
        <v>-0.42168257827189493</v>
      </c>
    </row>
    <row r="6" spans="1:10" s="2" customFormat="1" ht="11.25" customHeight="1" x14ac:dyDescent="0.2">
      <c r="A6" s="16" t="s">
        <v>5</v>
      </c>
      <c r="B6" s="3">
        <v>85888</v>
      </c>
      <c r="C6" s="37">
        <v>146096</v>
      </c>
      <c r="D6" s="34" t="s">
        <v>5</v>
      </c>
      <c r="E6" s="3">
        <v>23652</v>
      </c>
      <c r="F6" s="24">
        <v>45907</v>
      </c>
      <c r="G6" s="28">
        <f>E6-B6</f>
        <v>-62236</v>
      </c>
      <c r="H6" s="5">
        <f>F6-C6</f>
        <v>-100189</v>
      </c>
      <c r="I6" s="6">
        <f t="shared" si="0"/>
        <v>-0.72461810730253351</v>
      </c>
      <c r="J6" s="17">
        <f t="shared" si="1"/>
        <v>-0.68577510677910414</v>
      </c>
    </row>
    <row r="7" spans="1:10" x14ac:dyDescent="0.2">
      <c r="A7" s="14" t="s">
        <v>3</v>
      </c>
      <c r="B7" s="10"/>
      <c r="C7" s="36"/>
      <c r="D7" s="11" t="s">
        <v>3</v>
      </c>
      <c r="E7" s="11"/>
      <c r="F7" s="11"/>
      <c r="G7" s="55" t="s">
        <v>3</v>
      </c>
      <c r="H7" s="12"/>
      <c r="I7" s="56" t="s">
        <v>3</v>
      </c>
      <c r="J7" s="57"/>
    </row>
    <row r="8" spans="1:10" x14ac:dyDescent="0.2">
      <c r="A8" s="18" t="s">
        <v>22</v>
      </c>
      <c r="B8" s="4">
        <v>1837</v>
      </c>
      <c r="C8" s="37">
        <v>2288</v>
      </c>
      <c r="D8" s="7" t="s">
        <v>22</v>
      </c>
      <c r="E8" s="5">
        <v>0</v>
      </c>
      <c r="F8" s="24">
        <v>0</v>
      </c>
      <c r="G8" s="28">
        <f>E8-B8</f>
        <v>-1837</v>
      </c>
      <c r="H8" s="5">
        <f>F8-C8</f>
        <v>-2288</v>
      </c>
      <c r="I8" s="6">
        <f>((E8/B8*100)-100)/100</f>
        <v>-1</v>
      </c>
      <c r="J8" s="17">
        <f>((F8/C8*100)-100)/100</f>
        <v>-1</v>
      </c>
    </row>
    <row r="9" spans="1:10" x14ac:dyDescent="0.2">
      <c r="A9" s="18" t="s">
        <v>13</v>
      </c>
      <c r="B9" s="4">
        <v>2819</v>
      </c>
      <c r="C9" s="37">
        <v>5170</v>
      </c>
      <c r="D9" s="7" t="s">
        <v>13</v>
      </c>
      <c r="E9" s="5">
        <v>698</v>
      </c>
      <c r="F9" s="24">
        <v>1977</v>
      </c>
      <c r="G9" s="28">
        <f>E9-B9</f>
        <v>-2121</v>
      </c>
      <c r="H9" s="5">
        <f>F9-C9</f>
        <v>-3193</v>
      </c>
      <c r="I9" s="6">
        <f>((E9/B9*100)-100)/100</f>
        <v>-0.75239446612273853</v>
      </c>
      <c r="J9" s="17">
        <f>((F9/C9*100)-100)/100</f>
        <v>-0.61760154738878148</v>
      </c>
    </row>
    <row r="10" spans="1:10" x14ac:dyDescent="0.2">
      <c r="A10" s="18" t="s">
        <v>6</v>
      </c>
      <c r="B10" s="4">
        <v>7833</v>
      </c>
      <c r="C10" s="37">
        <v>18102</v>
      </c>
      <c r="D10" s="7" t="s">
        <v>6</v>
      </c>
      <c r="E10" s="5">
        <v>2826</v>
      </c>
      <c r="F10" s="24">
        <v>6524</v>
      </c>
      <c r="G10" s="28">
        <f>E10-B10</f>
        <v>-5007</v>
      </c>
      <c r="H10" s="5">
        <f>F10-C10</f>
        <v>-11578</v>
      </c>
      <c r="I10" s="6">
        <f>((E10/B10*100)-100)/100</f>
        <v>-0.63921869015702792</v>
      </c>
      <c r="J10" s="17">
        <f>((F10/C10*100)-100)/100</f>
        <v>-0.63959783449342611</v>
      </c>
    </row>
    <row r="11" spans="1:10" x14ac:dyDescent="0.2">
      <c r="A11" s="18" t="s">
        <v>8</v>
      </c>
      <c r="B11" s="13">
        <v>11026</v>
      </c>
      <c r="C11" s="38">
        <v>17352</v>
      </c>
      <c r="D11" s="7" t="s">
        <v>8</v>
      </c>
      <c r="E11" s="5">
        <v>4735</v>
      </c>
      <c r="F11" s="24">
        <v>7934</v>
      </c>
      <c r="G11" s="28">
        <f>E11-B11</f>
        <v>-6291</v>
      </c>
      <c r="H11" s="5">
        <f>F11-C11</f>
        <v>-9418</v>
      </c>
      <c r="I11" s="6">
        <f>((E11/B11*100)-100)/100</f>
        <v>-0.57056049337928538</v>
      </c>
      <c r="J11" s="17">
        <f>((F11/C11*100)-100)/100</f>
        <v>-0.54276164130935922</v>
      </c>
    </row>
    <row r="12" spans="1:10" x14ac:dyDescent="0.2">
      <c r="A12" s="18" t="s">
        <v>11</v>
      </c>
      <c r="B12" s="13">
        <v>4275</v>
      </c>
      <c r="C12" s="38">
        <v>7087</v>
      </c>
      <c r="D12" s="7" t="s">
        <v>11</v>
      </c>
      <c r="E12" s="5">
        <v>1374</v>
      </c>
      <c r="F12" s="24">
        <v>2497</v>
      </c>
      <c r="G12" s="28">
        <f>E12-B12</f>
        <v>-2901</v>
      </c>
      <c r="H12" s="5">
        <f>F12-C12</f>
        <v>-4590</v>
      </c>
      <c r="I12" s="6">
        <f>((E12/B12*100)-100)/100</f>
        <v>-0.67859649122807009</v>
      </c>
      <c r="J12" s="17">
        <f>((F12/C12*100)-100)/100</f>
        <v>-0.64766473825313953</v>
      </c>
    </row>
    <row r="13" spans="1:10" x14ac:dyDescent="0.2">
      <c r="A13" s="18" t="s">
        <v>10</v>
      </c>
      <c r="B13" s="4">
        <v>10232</v>
      </c>
      <c r="C13" s="37">
        <v>12222</v>
      </c>
      <c r="D13" s="7" t="s">
        <v>10</v>
      </c>
      <c r="E13" s="5">
        <v>1088</v>
      </c>
      <c r="F13" s="24">
        <v>1283</v>
      </c>
      <c r="G13" s="28">
        <f>E13-B13</f>
        <v>-9144</v>
      </c>
      <c r="H13" s="5">
        <f>F13-C13</f>
        <v>-10939</v>
      </c>
      <c r="I13" s="6">
        <f>((E13/B13*100)-100)/100</f>
        <v>-0.89366692728694286</v>
      </c>
      <c r="J13" s="17">
        <f>((F13/C13*100)-100)/100</f>
        <v>-0.89502536409752909</v>
      </c>
    </row>
    <row r="14" spans="1:10" x14ac:dyDescent="0.2">
      <c r="A14" s="18" t="s">
        <v>7</v>
      </c>
      <c r="B14" s="4">
        <v>13344</v>
      </c>
      <c r="C14" s="37">
        <v>23389</v>
      </c>
      <c r="D14" s="7" t="s">
        <v>7</v>
      </c>
      <c r="E14" s="5">
        <v>4968</v>
      </c>
      <c r="F14" s="24">
        <v>8568</v>
      </c>
      <c r="G14" s="28">
        <f>E14-B14</f>
        <v>-8376</v>
      </c>
      <c r="H14" s="5">
        <f>F14-C14</f>
        <v>-14821</v>
      </c>
      <c r="I14" s="6">
        <f>((E14/B14*100)-100)/100</f>
        <v>-0.62769784172661869</v>
      </c>
      <c r="J14" s="17">
        <f>((F14/C14*100)-100)/100</f>
        <v>-0.63367394929240239</v>
      </c>
    </row>
    <row r="15" spans="1:10" x14ac:dyDescent="0.2">
      <c r="A15" s="18" t="s">
        <v>16</v>
      </c>
      <c r="B15" s="4">
        <v>855</v>
      </c>
      <c r="C15" s="37">
        <v>1759</v>
      </c>
      <c r="D15" s="7" t="s">
        <v>16</v>
      </c>
      <c r="E15" s="5">
        <v>297</v>
      </c>
      <c r="F15" s="24">
        <v>770</v>
      </c>
      <c r="G15" s="28">
        <f>E15-B15</f>
        <v>-558</v>
      </c>
      <c r="H15" s="5">
        <f>F15-C15</f>
        <v>-989</v>
      </c>
      <c r="I15" s="6">
        <f>((E15/B15*100)-100)/100</f>
        <v>-0.65263157894736845</v>
      </c>
      <c r="J15" s="17">
        <f>((F15/C15*100)-100)/100</f>
        <v>-0.56225127913587269</v>
      </c>
    </row>
    <row r="16" spans="1:10" x14ac:dyDescent="0.2">
      <c r="A16" s="18" t="s">
        <v>23</v>
      </c>
      <c r="B16" s="13">
        <v>1585</v>
      </c>
      <c r="C16" s="38">
        <v>3329</v>
      </c>
      <c r="D16" s="7" t="s">
        <v>23</v>
      </c>
      <c r="E16" s="5">
        <v>0</v>
      </c>
      <c r="F16" s="24">
        <v>0</v>
      </c>
      <c r="G16" s="28">
        <f>E16-B16</f>
        <v>-1585</v>
      </c>
      <c r="H16" s="5">
        <f>F16-C16</f>
        <v>-3329</v>
      </c>
      <c r="I16" s="6">
        <f>((E16/B16*100)-100)/100</f>
        <v>-1</v>
      </c>
      <c r="J16" s="17">
        <f>((F16/C16*100)-100)/100</f>
        <v>-1</v>
      </c>
    </row>
    <row r="17" spans="1:10" x14ac:dyDescent="0.2">
      <c r="A17" s="18" t="s">
        <v>12</v>
      </c>
      <c r="B17" s="4">
        <v>3995</v>
      </c>
      <c r="C17" s="37">
        <v>6186</v>
      </c>
      <c r="D17" s="7" t="s">
        <v>12</v>
      </c>
      <c r="E17" s="5">
        <v>538</v>
      </c>
      <c r="F17" s="24">
        <v>1105</v>
      </c>
      <c r="G17" s="28">
        <f>E17-B17</f>
        <v>-3457</v>
      </c>
      <c r="H17" s="5">
        <f>F17-C17</f>
        <v>-5081</v>
      </c>
      <c r="I17" s="6">
        <f>((E17/B17*100)-100)/100</f>
        <v>-0.86533166458072586</v>
      </c>
      <c r="J17" s="17">
        <f>((F17/C17*100)-100)/100</f>
        <v>-0.82137083737471717</v>
      </c>
    </row>
    <row r="18" spans="1:10" x14ac:dyDescent="0.2">
      <c r="A18" s="18" t="s">
        <v>9</v>
      </c>
      <c r="B18" s="4">
        <v>6086</v>
      </c>
      <c r="C18" s="37">
        <v>7928</v>
      </c>
      <c r="D18" s="7" t="s">
        <v>9</v>
      </c>
      <c r="E18" s="5">
        <v>1062</v>
      </c>
      <c r="F18" s="25">
        <v>1538</v>
      </c>
      <c r="G18" s="28">
        <f>E18-B18</f>
        <v>-5024</v>
      </c>
      <c r="H18" s="5">
        <f>F18-C18</f>
        <v>-6390</v>
      </c>
      <c r="I18" s="6">
        <f>((E18/B18*100)-100)/100</f>
        <v>-0.82550115018074266</v>
      </c>
      <c r="J18" s="17">
        <f>((F18/C18*100)-100)/100</f>
        <v>-0.80600403632694251</v>
      </c>
    </row>
    <row r="19" spans="1:10" x14ac:dyDescent="0.2">
      <c r="A19" s="18" t="s">
        <v>17</v>
      </c>
      <c r="B19" s="4">
        <v>362</v>
      </c>
      <c r="C19" s="37">
        <v>385</v>
      </c>
      <c r="D19" s="7" t="s">
        <v>17</v>
      </c>
      <c r="E19" s="5">
        <v>0</v>
      </c>
      <c r="F19" s="24">
        <v>0</v>
      </c>
      <c r="G19" s="28">
        <f>E19-B19</f>
        <v>-362</v>
      </c>
      <c r="H19" s="5">
        <f>F19-C19</f>
        <v>-385</v>
      </c>
      <c r="I19" s="6">
        <f>((E19/B19*100)-100)/100</f>
        <v>-1</v>
      </c>
      <c r="J19" s="17">
        <f>((F19/C19*100)-100)/100</f>
        <v>-1</v>
      </c>
    </row>
    <row r="20" spans="1:10" x14ac:dyDescent="0.2">
      <c r="A20" s="18" t="s">
        <v>24</v>
      </c>
      <c r="B20" s="4">
        <v>0</v>
      </c>
      <c r="C20" s="37">
        <v>0</v>
      </c>
      <c r="D20" s="7" t="s">
        <v>24</v>
      </c>
      <c r="E20" s="5">
        <v>243</v>
      </c>
      <c r="F20" s="24">
        <v>537</v>
      </c>
      <c r="G20" s="28">
        <f>E20-B20</f>
        <v>243</v>
      </c>
      <c r="H20" s="5">
        <f>F20-C20</f>
        <v>537</v>
      </c>
      <c r="I20" s="6">
        <v>1</v>
      </c>
      <c r="J20" s="17">
        <v>1</v>
      </c>
    </row>
    <row r="21" spans="1:10" x14ac:dyDescent="0.2">
      <c r="A21" s="18" t="s">
        <v>15</v>
      </c>
      <c r="B21" s="4">
        <v>0</v>
      </c>
      <c r="C21" s="37">
        <v>0</v>
      </c>
      <c r="D21" s="7" t="s">
        <v>15</v>
      </c>
      <c r="E21" s="5">
        <v>578</v>
      </c>
      <c r="F21" s="24">
        <v>1129</v>
      </c>
      <c r="G21" s="28">
        <f>E21-B21</f>
        <v>578</v>
      </c>
      <c r="H21" s="5">
        <f>F21-C21</f>
        <v>1129</v>
      </c>
      <c r="I21" s="6">
        <v>1</v>
      </c>
      <c r="J21" s="17">
        <v>1</v>
      </c>
    </row>
    <row r="22" spans="1:10" x14ac:dyDescent="0.2">
      <c r="A22" s="18" t="s">
        <v>25</v>
      </c>
      <c r="B22" s="4">
        <v>0</v>
      </c>
      <c r="C22" s="37">
        <v>0</v>
      </c>
      <c r="D22" s="7" t="s">
        <v>25</v>
      </c>
      <c r="E22" s="5">
        <v>323</v>
      </c>
      <c r="F22" s="24">
        <v>821</v>
      </c>
      <c r="G22" s="28">
        <f>E22-B22</f>
        <v>323</v>
      </c>
      <c r="H22" s="5">
        <f>F22-C22</f>
        <v>821</v>
      </c>
      <c r="I22" s="6">
        <v>1</v>
      </c>
      <c r="J22" s="17">
        <v>1</v>
      </c>
    </row>
    <row r="23" spans="1:10" x14ac:dyDescent="0.2">
      <c r="A23" s="18" t="s">
        <v>26</v>
      </c>
      <c r="B23" s="4">
        <v>0</v>
      </c>
      <c r="C23" s="37">
        <v>0</v>
      </c>
      <c r="D23" s="7" t="s">
        <v>26</v>
      </c>
      <c r="E23" s="5">
        <v>93</v>
      </c>
      <c r="F23" s="24">
        <v>126</v>
      </c>
      <c r="G23" s="28">
        <f>E23-B23</f>
        <v>93</v>
      </c>
      <c r="H23" s="5">
        <f>F23-C23</f>
        <v>126</v>
      </c>
      <c r="I23" s="6">
        <v>1</v>
      </c>
      <c r="J23" s="17">
        <v>1</v>
      </c>
    </row>
    <row r="24" spans="1:10" ht="12" thickBot="1" x14ac:dyDescent="0.25">
      <c r="A24" s="19" t="s">
        <v>14</v>
      </c>
      <c r="B24" s="20">
        <v>799</v>
      </c>
      <c r="C24" s="39">
        <v>3066</v>
      </c>
      <c r="D24" s="35" t="s">
        <v>14</v>
      </c>
      <c r="E24" s="21">
        <v>802</v>
      </c>
      <c r="F24" s="26">
        <v>2592</v>
      </c>
      <c r="G24" s="29">
        <f>E24-B24</f>
        <v>3</v>
      </c>
      <c r="H24" s="21">
        <f>F24-C24</f>
        <v>-474</v>
      </c>
      <c r="I24" s="22">
        <f>((E24/B24*100)-100)/100</f>
        <v>3.7546933667083238E-3</v>
      </c>
      <c r="J24" s="23">
        <f>((F24/C24*100)-100)/100</f>
        <v>-0.15459882583170256</v>
      </c>
    </row>
  </sheetData>
  <mergeCells count="10">
    <mergeCell ref="I7:J7"/>
    <mergeCell ref="G4:H4"/>
    <mergeCell ref="I4:J4"/>
    <mergeCell ref="G1:J1"/>
    <mergeCell ref="A4:C4"/>
    <mergeCell ref="A7:C7"/>
    <mergeCell ref="A1:F1"/>
    <mergeCell ref="D4:F4"/>
    <mergeCell ref="D7:F7"/>
    <mergeCell ref="G7:H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</dc:creator>
  <cp:lastModifiedBy>Podbehlý Ladislav</cp:lastModifiedBy>
  <cp:lastPrinted>2021-03-09T09:51:52Z</cp:lastPrinted>
  <dcterms:created xsi:type="dcterms:W3CDTF">2012-02-09T11:19:53Z</dcterms:created>
  <dcterms:modified xsi:type="dcterms:W3CDTF">2021-03-09T09:52:04Z</dcterms:modified>
</cp:coreProperties>
</file>