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520" firstSheet="7" activeTab="17"/>
  </bookViews>
  <sheets>
    <sheet name="Přehled výdajů komentář" sheetId="25" r:id="rId1"/>
    <sheet name="vyúčtování SPOD dle RS" sheetId="24" r:id="rId2"/>
    <sheet name="vybrané ukazatele OSPOD" sheetId="20" r:id="rId3"/>
    <sheet name="MPSV 13011" sheetId="13" r:id="rId4"/>
    <sheet name="MPSV 13005" sheetId="4" r:id="rId5"/>
    <sheet name="MPSV 13015" sheetId="5" r:id="rId6"/>
    <sheet name="MV 14336" sheetId="7" r:id="rId7"/>
    <sheet name="MK 34070,34352" sheetId="8" r:id="rId8"/>
    <sheet name="MD 27003" sheetId="9" r:id="rId9"/>
    <sheet name="MV 14018" sheetId="10" r:id="rId10"/>
    <sheet name="MV 15065" sheetId="12" r:id="rId11"/>
    <sheet name="MPO 22005" sheetId="18" r:id="rId12"/>
    <sheet name="MZe 29008,29004" sheetId="16" r:id="rId13"/>
    <sheet name="příloha7částB" sheetId="15" r:id="rId14"/>
    <sheet name="MK 34054" sheetId="26" r:id="rId15"/>
    <sheet name="MPO 22003" sheetId="27" r:id="rId16"/>
    <sheet name="MV 14943" sheetId="28" r:id="rId17"/>
    <sheet name="tab. č. 5" sheetId="29" r:id="rId18"/>
    <sheet name="List3" sheetId="19" r:id="rId19"/>
  </sheets>
  <definedNames>
    <definedName name="_xlnm.Print_Area" localSheetId="17">'tab. č. 5'!$A$1:$F$19</definedName>
  </definedNames>
  <calcPr calcId="145621"/>
</workbook>
</file>

<file path=xl/calcChain.xml><?xml version="1.0" encoding="utf-8"?>
<calcChain xmlns="http://schemas.openxmlformats.org/spreadsheetml/2006/main">
  <c r="F13" i="29" l="1"/>
  <c r="H14" i="28" l="1"/>
  <c r="H36" i="28" s="1"/>
  <c r="G14" i="28"/>
  <c r="G36" i="28" s="1"/>
  <c r="E14" i="28"/>
  <c r="E36" i="28" s="1"/>
  <c r="H14" i="27"/>
  <c r="H36" i="27" s="1"/>
  <c r="G14" i="27"/>
  <c r="G36" i="27" s="1"/>
  <c r="E14" i="27"/>
  <c r="E36" i="27" s="1"/>
  <c r="H14" i="26"/>
  <c r="H36" i="26" s="1"/>
  <c r="G14" i="26"/>
  <c r="G36" i="26" s="1"/>
  <c r="E14" i="26"/>
  <c r="E36" i="26" s="1"/>
  <c r="D15" i="25" l="1"/>
  <c r="D10" i="25"/>
  <c r="D4" i="25"/>
  <c r="D22" i="25" s="1"/>
  <c r="C36" i="24" l="1"/>
  <c r="C30" i="24"/>
  <c r="C24" i="24"/>
  <c r="C19" i="24"/>
  <c r="C18" i="24"/>
  <c r="C40" i="24" s="1"/>
  <c r="C42" i="24" s="1"/>
  <c r="C12" i="24"/>
  <c r="H15" i="16" l="1"/>
  <c r="H18" i="16"/>
  <c r="H17" i="16"/>
  <c r="G15" i="16"/>
  <c r="H15" i="18"/>
  <c r="H17" i="18"/>
  <c r="G15" i="18"/>
  <c r="H15" i="12"/>
  <c r="H17" i="12"/>
  <c r="G15" i="12"/>
  <c r="H18" i="10"/>
  <c r="H19" i="10"/>
  <c r="H17" i="10"/>
  <c r="G15" i="10"/>
  <c r="H15" i="10"/>
  <c r="H15" i="9"/>
  <c r="H17" i="9"/>
  <c r="G15" i="9"/>
  <c r="H15" i="8"/>
  <c r="H18" i="8"/>
  <c r="H19" i="8"/>
  <c r="H17" i="8"/>
  <c r="G15" i="8"/>
  <c r="H15" i="7"/>
  <c r="H17" i="7"/>
  <c r="G15" i="7"/>
  <c r="H17" i="5"/>
  <c r="H15" i="5" s="1"/>
  <c r="G15" i="5"/>
  <c r="G15" i="4"/>
  <c r="H15" i="4"/>
  <c r="H15" i="13"/>
  <c r="G15" i="13"/>
  <c r="H17" i="4"/>
  <c r="H17" i="13"/>
  <c r="F15" i="18" l="1"/>
  <c r="E15" i="18"/>
  <c r="F15" i="16" l="1"/>
  <c r="E15" i="16"/>
  <c r="F15" i="13" l="1"/>
  <c r="E15" i="13"/>
  <c r="F15" i="12" l="1"/>
  <c r="E15" i="12"/>
  <c r="F15" i="10" l="1"/>
  <c r="E15" i="10"/>
  <c r="F15" i="9" l="1"/>
  <c r="E15" i="9"/>
  <c r="F15" i="8" l="1"/>
  <c r="E15" i="8"/>
  <c r="F15" i="7" l="1"/>
  <c r="E15" i="7"/>
  <c r="F15" i="5" l="1"/>
  <c r="E15" i="5"/>
  <c r="F15" i="4" l="1"/>
  <c r="E15" i="4"/>
</calcChain>
</file>

<file path=xl/sharedStrings.xml><?xml version="1.0" encoding="utf-8"?>
<sst xmlns="http://schemas.openxmlformats.org/spreadsheetml/2006/main" count="646" uniqueCount="243">
  <si>
    <t>Položka</t>
  </si>
  <si>
    <t>Podpoložka</t>
  </si>
  <si>
    <t>Název</t>
  </si>
  <si>
    <t xml:space="preserve"> </t>
  </si>
  <si>
    <t>telefony, internet, poštovné, ostatní spoje</t>
  </si>
  <si>
    <t>tlumočnické a překladatelské služby</t>
  </si>
  <si>
    <t>elektronika</t>
  </si>
  <si>
    <t>odborná literatura</t>
  </si>
  <si>
    <t>jiné materiální vybavení</t>
  </si>
  <si>
    <t>časové jízdenky</t>
  </si>
  <si>
    <t xml:space="preserve">osobní výdaje (součtový údaj) </t>
  </si>
  <si>
    <t>provozní výdaje (součtový údaj)</t>
  </si>
  <si>
    <t xml:space="preserve">Výdaje za sociální pracovníky celkem </t>
  </si>
  <si>
    <t>energie, nájemné</t>
  </si>
  <si>
    <t>očkování</t>
  </si>
  <si>
    <t>osobní ochranné pracovní prostředky</t>
  </si>
  <si>
    <t>vzdělávání a supervize SP</t>
  </si>
  <si>
    <t>provoz služebního automobilu</t>
  </si>
  <si>
    <t>věcné výdaje (součtový údaj)</t>
  </si>
  <si>
    <t>kancelářské potřeby a jiné kancelářské zařízení</t>
  </si>
  <si>
    <t>pořízení nebo aktualizace softwarového vybavení</t>
  </si>
  <si>
    <t>A</t>
  </si>
  <si>
    <t>B</t>
  </si>
  <si>
    <t>C</t>
  </si>
  <si>
    <t>B1</t>
  </si>
  <si>
    <t>B2</t>
  </si>
  <si>
    <t>B3</t>
  </si>
  <si>
    <t>B4</t>
  </si>
  <si>
    <t>C1</t>
  </si>
  <si>
    <t>C2</t>
  </si>
  <si>
    <t>C3</t>
  </si>
  <si>
    <t>C4</t>
  </si>
  <si>
    <t>C5</t>
  </si>
  <si>
    <t>C6</t>
  </si>
  <si>
    <t>A1</t>
  </si>
  <si>
    <t>A2</t>
  </si>
  <si>
    <t>A3</t>
  </si>
  <si>
    <t>A4</t>
  </si>
  <si>
    <t>A5</t>
  </si>
  <si>
    <t>poskytnuté cestovní náhrady</t>
  </si>
  <si>
    <t>platy a odměny z dohod sociálních pracovníků včetně veškerých dalších osobních nákladů</t>
  </si>
  <si>
    <t>Součet</t>
  </si>
  <si>
    <t>čerpáno z dotačního titulu celkem</t>
  </si>
  <si>
    <t>Počet sociálních pracovníků na dohodu o pracovní činnosti (DPČ)</t>
  </si>
  <si>
    <t>Počet sociálních pracovníků na dohodu o provedení práce (DPP)</t>
  </si>
  <si>
    <t>Počet sociálních pracovníků na pracovní smlouvu (PS)</t>
  </si>
  <si>
    <t>Personální situace ve výkonu sociální práce v přenesené působnosti ke dni</t>
  </si>
  <si>
    <t xml:space="preserve">Celkový součet úvazků </t>
  </si>
  <si>
    <t>Slovní komentář (nepovinně):</t>
  </si>
  <si>
    <t>Příjemce (obec nebo kraj):</t>
  </si>
  <si>
    <t>Sestavil(a):</t>
  </si>
  <si>
    <r>
      <rPr>
        <sz val="16"/>
        <color theme="1"/>
        <rFont val="Calibri"/>
        <family val="2"/>
        <charset val="238"/>
        <scheme val="minor"/>
      </rPr>
      <t xml:space="preserve">Komentář </t>
    </r>
    <r>
      <rPr>
        <b/>
        <sz val="16"/>
        <color theme="1"/>
        <rFont val="Calibri"/>
        <family val="2"/>
        <charset val="238"/>
        <scheme val="minor"/>
      </rPr>
      <t>k finančnímu vypořádání příspěvku na výkon sociální práce</t>
    </r>
    <r>
      <rPr>
        <sz val="16"/>
        <color theme="1"/>
        <rFont val="Calibri"/>
        <family val="2"/>
        <charset val="238"/>
        <scheme val="minor"/>
      </rPr>
      <t xml:space="preserve"> (s výjimkou agendy SPOD) formou dotace ze státního rozpočtu krajům, obcím s rozšířenou působností, hl. m. Praze, obcím s pověřeným obecním úřadem a vojenským újezdům</t>
    </r>
  </si>
  <si>
    <t>Příloha č. 7 k vyhlášce č. 367/2015 Sb.</t>
  </si>
  <si>
    <t>Příjemce: Statutární město Olomouc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</si>
  <si>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: Olomoucký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</si>
  <si>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</si>
  <si>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>: Ministerstvo práce a sociálních věcí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</si>
  <si>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1"/>
        <color theme="1"/>
        <rFont val="Calibri"/>
        <family val="2"/>
        <charset val="238"/>
        <scheme val="minor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</si>
  <si>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1"/>
        <color theme="1"/>
        <rFont val="Calibri"/>
        <family val="2"/>
        <charset val="238"/>
        <scheme val="minor"/>
      </rPr>
      <t xml:space="preserve"> Finanční vypořádání dotací a návratných finančních výpomocí s výjimkou dotací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</si>
  <si>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</si>
  <si>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</si>
  <si>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</si>
  <si>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</si>
  <si>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</si>
  <si>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Čerpáno
k 31. 12. 2015</t>
  </si>
  <si>
    <t xml:space="preserve">Vráceno v průběhu roku na účet kraje
</t>
  </si>
  <si>
    <t>Skutečně použito
k 31. 12. 2015</t>
  </si>
  <si>
    <t>Předepsaná výše vratky dotace a návratné finanční výpomoci při finančním vypořádání</t>
  </si>
  <si>
    <t>a</t>
  </si>
  <si>
    <t>b</t>
  </si>
  <si>
    <t>c</t>
  </si>
  <si>
    <t>d</t>
  </si>
  <si>
    <t>4 = 1 - 2 - 3</t>
  </si>
  <si>
    <t>A.1 Dotace celkem</t>
  </si>
  <si>
    <t>v tom:</t>
  </si>
  <si>
    <t>Obec přátelská rodině</t>
  </si>
  <si>
    <t>-</t>
  </si>
  <si>
    <t>Sestavil:</t>
  </si>
  <si>
    <t>Kontroloval:</t>
  </si>
  <si>
    <t>Datum a podpis:</t>
  </si>
  <si>
    <t>Výkon sociální práce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</si>
  <si>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>: Ministerstvo vnitra</t>
    </r>
  </si>
  <si>
    <t>Realizace integrace azylantů</t>
  </si>
  <si>
    <t>MV-45268-2/OAM-2015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</si>
  <si>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>: Ministerstvo kultury</t>
    </r>
  </si>
  <si>
    <t>Moravská filharmonie Olomouc</t>
  </si>
  <si>
    <t>Moravské divadlo Olomouc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</si>
  <si>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>: Ministerstvo dopravy</t>
    </r>
  </si>
  <si>
    <t>Centrální registr vozidel - skenování dokumentů</t>
  </si>
  <si>
    <t>Program prevence kriminality - Preventivní prázdninový pobyt pro děti z rodin ohr.soc.vyloučením</t>
  </si>
  <si>
    <t>Program prevence kriminality - Online poradna centra PRVoK pro oblast rizikového chování na internetu</t>
  </si>
  <si>
    <t>Program prevence kriminality - KC Olomouc 2015</t>
  </si>
  <si>
    <t>Sociálně - právní ochrana dětí v roce 2015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</si>
  <si>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>: Ministerstvo životního prostředí</t>
    </r>
  </si>
  <si>
    <t>Dotace pro ZOO Olomouc</t>
  </si>
  <si>
    <t>Příjemce: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</si>
  <si>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</si>
  <si>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</si>
  <si>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</si>
  <si>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</si>
  <si>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B.</t>
    </r>
    <r>
      <rPr>
        <sz val="10"/>
        <color theme="1"/>
        <rFont val="Arial"/>
        <family val="2"/>
        <charset val="238"/>
      </rPr>
      <t xml:space="preserve"> Finanční vypořádání dotací na projekty spolufinancované z rozpočtu Evropské unie a z prostředků finančních mechanismů</t>
    </r>
  </si>
  <si>
    <t>Skutečně čerpáno celkem
k 31. 12. roku,
v němž byl projekt ukončen</t>
  </si>
  <si>
    <t>Skutečně použito celkem
k 31. 12. roku,
v němž byl projekt ukončen</t>
  </si>
  <si>
    <t>Předepsaná výše vratky dotace při finančním vypořádání</t>
  </si>
  <si>
    <t>3 = 1 - 2</t>
  </si>
  <si>
    <t>Dotace celkem</t>
  </si>
  <si>
    <t>v tom: jednotlivé projekty EU/FM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</si>
  <si>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>: Ministerstvo zemědělství</t>
    </r>
  </si>
  <si>
    <t>Výsadba melioračních a zpevňujících dřevin</t>
  </si>
  <si>
    <t>Činnost odborného a lesního hospodáře</t>
  </si>
  <si>
    <t>Ministerstvo práce a sociálních věcí</t>
  </si>
  <si>
    <t>Na Poříčním právu 1</t>
  </si>
  <si>
    <t>128 01 Praha 2</t>
  </si>
  <si>
    <t>Odbor 23</t>
  </si>
  <si>
    <r>
      <t>Finanční vypořádání dotace SPOD 2015 - vyúčtování dle rozpočtových položek</t>
    </r>
    <r>
      <rPr>
        <b/>
        <vertAlign val="superscript"/>
        <sz val="11"/>
        <rFont val="Arial"/>
        <family val="2"/>
        <charset val="238"/>
      </rPr>
      <t>1)</t>
    </r>
  </si>
  <si>
    <t xml:space="preserve">Kraj:    </t>
  </si>
  <si>
    <t xml:space="preserve">Obec:  </t>
  </si>
  <si>
    <t>Výdaje</t>
  </si>
  <si>
    <r>
      <t>Položky dle RS</t>
    </r>
    <r>
      <rPr>
        <b/>
        <vertAlign val="superscript"/>
        <sz val="10"/>
        <rFont val="Arial"/>
        <family val="2"/>
        <charset val="238"/>
      </rPr>
      <t>2)</t>
    </r>
  </si>
  <si>
    <t>Kč</t>
  </si>
  <si>
    <t>Prostor pro poznámky*</t>
  </si>
  <si>
    <t>1. Osobní výdaje celkem</t>
  </si>
  <si>
    <t xml:space="preserve">mzdové náklady </t>
  </si>
  <si>
    <t xml:space="preserve">odvody na sociální pojištění </t>
  </si>
  <si>
    <t xml:space="preserve">odvody na zdravotní pojištění </t>
  </si>
  <si>
    <t>2. Ostatní výdaje celkem</t>
  </si>
  <si>
    <r>
      <t xml:space="preserve">Nákupy materiálu </t>
    </r>
    <r>
      <rPr>
        <i/>
        <sz val="10"/>
        <rFont val="Arial"/>
        <family val="2"/>
        <charset val="238"/>
      </rPr>
      <t>(uvedťe podrobněji jako následující položky)</t>
    </r>
  </si>
  <si>
    <t>513x</t>
  </si>
  <si>
    <t>knihy, tisk</t>
  </si>
  <si>
    <t>nákup kancelářského zařízení  (židle, stoly)</t>
  </si>
  <si>
    <t>kancelářské potřeby (tonery, papíry)</t>
  </si>
  <si>
    <t>…</t>
  </si>
  <si>
    <r>
      <t xml:space="preserve">Nákup vody, paliv, energie </t>
    </r>
    <r>
      <rPr>
        <i/>
        <sz val="10"/>
        <rFont val="Arial"/>
        <family val="2"/>
        <charset val="238"/>
      </rPr>
      <t>(uvedťe podrobněji jako následující položky)</t>
    </r>
  </si>
  <si>
    <t>515x</t>
  </si>
  <si>
    <t>pohonné hmoty a maziva</t>
  </si>
  <si>
    <t>Nákup služeb (uvedťe podrobněji jako následující položky)</t>
  </si>
  <si>
    <t>516x</t>
  </si>
  <si>
    <t xml:space="preserve">poštovné </t>
  </si>
  <si>
    <t>služby telekomunikací</t>
  </si>
  <si>
    <t xml:space="preserve">školení a vzdělávání </t>
  </si>
  <si>
    <t>služby</t>
  </si>
  <si>
    <t>Ostatní nákupy (uvedťe podrobněji jako následující položky)</t>
  </si>
  <si>
    <t>517x</t>
  </si>
  <si>
    <t>cestovné</t>
  </si>
  <si>
    <t>Celkem</t>
  </si>
  <si>
    <t>Poskytnutá dotace k 31.12. 2015</t>
  </si>
  <si>
    <t>Doplatek (+) / Vratka (-)</t>
  </si>
  <si>
    <t>z toho vratka zaslaná do 31. 12. 2015</t>
  </si>
  <si>
    <t>z toho vratka zaslaná po 31. 12. 2015</t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</si>
  <si>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Vyúčtování se vyhotovuje ve dvou originálech v případě, kdy obec podává žádost o doplatek do výše skutečných výdajů roku 2015. Jeden originál je zasílán kraji v rámci finančního vypořádání dotace za rok 2015, druhý originál je přílohou žádosti o doplatek do výše výdajů roku 2015, zasílané na MPSV.</t>
    </r>
  </si>
  <si>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V případě potřeby doplňte řádky pro další realizované výdaje s uvedením položek rozpočtové skladby.</t>
    </r>
  </si>
  <si>
    <t xml:space="preserve">Sestavil: </t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</si>
  <si>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1"/>
        <color theme="1"/>
        <rFont val="Calibri"/>
        <family val="2"/>
        <charset val="238"/>
        <scheme val="minor"/>
      </rPr>
      <t>: Ministerstvo průmyslu a obchodu</t>
    </r>
  </si>
  <si>
    <t>Jednotná kontaktní místa</t>
  </si>
  <si>
    <t>Finanční vypořádání dotace SPOD 2015 - vybrané ukazatele OSPOD</t>
  </si>
  <si>
    <t>Přehled pracovních úvazků v agendě SPOD 2015</t>
  </si>
  <si>
    <t>Měsíc*</t>
  </si>
  <si>
    <t>Výše úvazků čerpaná z prostředků</t>
  </si>
  <si>
    <t xml:space="preserve"> dotace SPOD ÚZ 13011**</t>
  </si>
  <si>
    <t>SP VPP (ÚZ13010)</t>
  </si>
  <si>
    <t>XII. 2014</t>
  </si>
  <si>
    <t>I. 2015</t>
  </si>
  <si>
    <t>II. 2015</t>
  </si>
  <si>
    <t>III. 2015</t>
  </si>
  <si>
    <t>IV. 2015</t>
  </si>
  <si>
    <t>V. 2015</t>
  </si>
  <si>
    <t>VI. 2015</t>
  </si>
  <si>
    <t>VII. 2015</t>
  </si>
  <si>
    <t>VIII. 2015</t>
  </si>
  <si>
    <t>IX. 2015</t>
  </si>
  <si>
    <t>X. 2015</t>
  </si>
  <si>
    <t>XI. 2015</t>
  </si>
  <si>
    <t>XII. 2015</t>
  </si>
  <si>
    <t>*Jestliže nebyly výdaje daného měsíce ve vyúčtování dotace za rok 2015 zahrnuty, uveďte "nehrazeno". Bude se týkat případně měsíce XII. 2014 a (nebo) XII. 2015.</t>
  </si>
  <si>
    <r>
      <t xml:space="preserve">**Uveďte výši </t>
    </r>
    <r>
      <rPr>
        <b/>
        <sz val="11"/>
        <color theme="1"/>
        <rFont val="Calibri"/>
        <family val="2"/>
        <charset val="238"/>
        <scheme val="minor"/>
      </rPr>
      <t>všech úvazků zahrnutých v položce 5011</t>
    </r>
    <r>
      <rPr>
        <sz val="11"/>
        <color theme="1"/>
        <rFont val="Calibri"/>
        <family val="2"/>
        <charset val="238"/>
        <scheme val="minor"/>
      </rPr>
      <t xml:space="preserve"> vyúčtování dotace za rok 2015 (tedy příp. včetně zahrnuté výše úvazku vedoucí oddělení a odboru). Není třeba zohledňovat a krátit o běžné dočasné pracovní neschopnosti, OČR, neplacená volna apod. v měsíci. </t>
    </r>
  </si>
  <si>
    <t>Jaroslava Kotelenská</t>
  </si>
  <si>
    <t>Bc. Vítězslava Vičarová</t>
  </si>
  <si>
    <t>Přehled výdajů - komentář k příslušným přílohám vyhlášky č. 367/2015 Sb.</t>
  </si>
  <si>
    <t>razítko a podpis
hejtmana/starosty/pověřené osoby*</t>
  </si>
  <si>
    <t>* hejtman/starosta může pověřit podřízenou osobu podpisem tohoto dokumentu</t>
  </si>
  <si>
    <t>Olomoucký</t>
  </si>
  <si>
    <t>Statutární město Olomouc</t>
  </si>
  <si>
    <t>studená voda</t>
  </si>
  <si>
    <t>teplo</t>
  </si>
  <si>
    <t>elektrická energie</t>
  </si>
  <si>
    <t>nájemné za nájem z právem koupě</t>
  </si>
  <si>
    <t>věcné dary</t>
  </si>
  <si>
    <t>Sestavil: Milan Krejčí</t>
  </si>
  <si>
    <t xml:space="preserve">Tel:  585 562 104    </t>
  </si>
  <si>
    <t xml:space="preserve">Mail: Milan.krejci@olomouc.eu    </t>
  </si>
  <si>
    <t>Olomouc</t>
  </si>
  <si>
    <t>V Olomouci dne 29. 1. 2016</t>
  </si>
  <si>
    <t>Podpora standardizace činnosti orgánu sociálně právní ochrany dětí Magistrátu města Olomouce</t>
  </si>
  <si>
    <t>CZ.1.04/3.1.03/C2.00105</t>
  </si>
  <si>
    <t>33 5 13 233</t>
  </si>
  <si>
    <t>OP LZZ-ZS 824-1192/2014</t>
  </si>
  <si>
    <t>33 1 13 233</t>
  </si>
  <si>
    <t>Sestavil: Jiřina Smrčková</t>
  </si>
  <si>
    <t>Datum a podpis: 29. 1. 2016</t>
  </si>
  <si>
    <t>Jiřina Smrčková</t>
  </si>
  <si>
    <t>Milan Krejčí</t>
  </si>
  <si>
    <t>nehrazeno</t>
  </si>
  <si>
    <t>Statutární město olomouc</t>
  </si>
  <si>
    <t>Příloha č. 3 k vyhlášce č. 367/2015 Sb.</t>
  </si>
  <si>
    <t>Ministerstvo kultury ČR</t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</si>
  <si>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</si>
  <si>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</si>
  <si>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Skutečně čerpáno
k 31. 12. 2…</t>
  </si>
  <si>
    <t>Vráceno v průběhu roku na příjmový účet poskytovatele</t>
  </si>
  <si>
    <t>Skutečně použito
k 31. 12. 2…</t>
  </si>
  <si>
    <t xml:space="preserve">4 = 1 - 2 - 3 </t>
  </si>
  <si>
    <t>v tom: jednotlivé dotační tituly</t>
  </si>
  <si>
    <t xml:space="preserve">Regenerace městských památkových rezervací a </t>
  </si>
  <si>
    <t>městských památkových zón</t>
  </si>
  <si>
    <t>A.2 Návratné finanční výpomoci celkem</t>
  </si>
  <si>
    <t>v tom: jednotlivé tituly</t>
  </si>
  <si>
    <t>A.3 Dotace a návratné finanční výpomoci celkem
(A.1 + A.2)</t>
  </si>
  <si>
    <t>Ministerstvo průmyslu a obchodu ČR</t>
  </si>
  <si>
    <t>Analýza vhodnosti metody EPC v objektech města Olomouce</t>
  </si>
  <si>
    <t>Ministerstvo vnitra ČR</t>
  </si>
  <si>
    <t>Bezpečnostní kamery v podchodech pro chodce</t>
  </si>
  <si>
    <t>Tabulka č. 5</t>
  </si>
  <si>
    <t>Výdaje územního samosprávného celku, které vyplývají z koncesních smluv podle</t>
  </si>
  <si>
    <t>zákona č. 139/2006 Sb., o koncesních smlouvách a koncesním řízení (koncersní zákon),ve znění pozdějších předpisů</t>
  </si>
  <si>
    <t>Název územního samosprávného celku: Statutární město Olomouc</t>
  </si>
  <si>
    <t>Identifikace smlouvy                                                                /předmět smlouvy, koncesionář, celkový závazek po dobu trvání smlouvy/*</t>
  </si>
  <si>
    <t>Datum začátku smlouvy</t>
  </si>
  <si>
    <t>Datum ukončení smlouvy</t>
  </si>
  <si>
    <t>Rozpočet v roce 2015</t>
  </si>
  <si>
    <t>Skutečnost do 31.12.2015</t>
  </si>
  <si>
    <t>Schválený</t>
  </si>
  <si>
    <t>po změnách</t>
  </si>
  <si>
    <r>
      <t>Předmět</t>
    </r>
    <r>
      <rPr>
        <sz val="10"/>
        <color indexed="8"/>
        <rFont val="Arial"/>
        <family val="2"/>
        <charset val="238"/>
      </rPr>
      <t xml:space="preserve">: zejména - projektování, výstavba, financování a provozování aquaparku, poskytování služeb, využívání zařízení, poskytování služebného, dále stanovení podmínek převodu vlastnického práva k zařízení na zadavatele při ukončení této smlouvy…..                                                           </t>
    </r>
    <r>
      <rPr>
        <b/>
        <u/>
        <sz val="10"/>
        <color indexed="8"/>
        <rFont val="Arial"/>
        <family val="2"/>
        <charset val="238"/>
      </rPr>
      <t>Koncesionář</t>
    </r>
    <r>
      <rPr>
        <sz val="10"/>
        <color indexed="8"/>
        <rFont val="Arial"/>
        <family val="2"/>
        <charset val="238"/>
      </rPr>
      <t xml:space="preserve">: Aquapark Olomouc, a. s.  IČ 27820378                                </t>
    </r>
    <r>
      <rPr>
        <b/>
        <u/>
        <sz val="10"/>
        <color indexed="8"/>
        <rFont val="Arial"/>
        <family val="2"/>
        <charset val="238"/>
      </rPr>
      <t xml:space="preserve"> Závazek po dobu trvání smlouvy</t>
    </r>
    <r>
      <rPr>
        <sz val="10"/>
        <color indexed="8"/>
        <rFont val="Arial"/>
        <family val="2"/>
        <charset val="238"/>
      </rPr>
      <t xml:space="preserve">:                                         Max. výše služebného:  1 005 143 865 Kč                                      </t>
    </r>
  </si>
  <si>
    <t>xxx</t>
  </si>
  <si>
    <t>Sestavil</t>
  </si>
  <si>
    <t>Kontroloval</t>
  </si>
  <si>
    <t>Datum: 25. 1. 2016</t>
  </si>
  <si>
    <t>Mgr. Ing. Jana Dokoupilová</t>
  </si>
  <si>
    <t>(razítko)</t>
  </si>
  <si>
    <t>finanční a procesní analytik</t>
  </si>
  <si>
    <t>vedoucí ekonomického odboru</t>
  </si>
  <si>
    <t>tel.: 588 488 594</t>
  </si>
  <si>
    <t>tel.: 588 488 605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</si>
</sst>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Kč&quot;_-;\-* #,##0\ &quot;Kč&quot;_-;_-* &quot;-&quot;\ &quot;Kč&quot;_-;_-@_-"/>
    <numFmt numFmtId="41" formatCode="_-* #,##0\ _K_č_-;\-* #,##0\ _K_č_-;_-* &quot;-&quot;\ _K_č_-;_-@_-"/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25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</font>
    <font>
      <sz val="10"/>
      <name val="Arial CE"/>
      <family val="2"/>
    </font>
    <font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1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5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0" fontId="9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9" fillId="0" borderId="0"/>
    <xf numFmtId="0" fontId="19" fillId="0" borderId="0"/>
    <xf numFmtId="0" fontId="5" fillId="0" borderId="0"/>
    <xf numFmtId="0" fontId="21" fillId="0" borderId="0"/>
    <xf numFmtId="0" fontId="21" fillId="0" borderId="0"/>
  </cellStyleXfs>
  <cellXfs count="26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16" fontId="0" fillId="0" borderId="1" xfId="0" applyNumberFormat="1" applyBorder="1" applyAlignment="1">
      <alignment horizontal="left" wrapText="1"/>
    </xf>
    <xf numFmtId="0" fontId="0" fillId="0" borderId="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wrapText="1"/>
    </xf>
    <xf numFmtId="16" fontId="0" fillId="0" borderId="9" xfId="0" applyNumberFormat="1" applyBorder="1" applyAlignment="1">
      <alignment horizontal="left" wrapText="1"/>
    </xf>
    <xf numFmtId="0" fontId="0" fillId="2" borderId="7" xfId="0" applyFill="1" applyBorder="1" applyAlignment="1">
      <alignment horizontal="center" wrapText="1"/>
    </xf>
    <xf numFmtId="0" fontId="0" fillId="2" borderId="1" xfId="0" applyFill="1" applyBorder="1" applyAlignment="1">
      <alignment horizontal="left" wrapText="1"/>
    </xf>
    <xf numFmtId="16" fontId="0" fillId="0" borderId="1" xfId="0" quotePrefix="1" applyNumberFormat="1" applyBorder="1" applyAlignment="1">
      <alignment horizontal="left" wrapText="1"/>
    </xf>
    <xf numFmtId="0" fontId="2" fillId="2" borderId="1" xfId="0" applyFont="1" applyFill="1" applyBorder="1" applyAlignment="1">
      <alignment wrapText="1"/>
    </xf>
    <xf numFmtId="0" fontId="0" fillId="3" borderId="0" xfId="0" applyFill="1"/>
    <xf numFmtId="16" fontId="0" fillId="0" borderId="1" xfId="0" quotePrefix="1" applyNumberFormat="1" applyFont="1" applyFill="1" applyBorder="1" applyAlignment="1">
      <alignment horizontal="left" wrapText="1"/>
    </xf>
    <xf numFmtId="0" fontId="0" fillId="0" borderId="7" xfId="0" applyFont="1" applyFill="1" applyBorder="1" applyAlignment="1">
      <alignment horizontal="center" wrapText="1"/>
    </xf>
    <xf numFmtId="16" fontId="0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0" fontId="0" fillId="0" borderId="1" xfId="0" quotePrefix="1" applyFont="1" applyFill="1" applyBorder="1" applyAlignment="1">
      <alignment horizontal="left" wrapText="1"/>
    </xf>
    <xf numFmtId="14" fontId="0" fillId="0" borderId="1" xfId="0" quotePrefix="1" applyNumberFormat="1" applyFont="1" applyFill="1" applyBorder="1" applyAlignment="1">
      <alignment horizontal="left" wrapText="1"/>
    </xf>
    <xf numFmtId="0" fontId="0" fillId="0" borderId="16" xfId="0" applyFont="1" applyFill="1" applyBorder="1" applyAlignment="1">
      <alignment wrapText="1"/>
    </xf>
    <xf numFmtId="0" fontId="0" fillId="2" borderId="7" xfId="0" applyFont="1" applyFill="1" applyBorder="1" applyAlignment="1">
      <alignment horizontal="center" wrapText="1"/>
    </xf>
    <xf numFmtId="0" fontId="0" fillId="2" borderId="1" xfId="0" quotePrefix="1" applyFont="1" applyFill="1" applyBorder="1" applyAlignment="1">
      <alignment horizontal="left" wrapText="1"/>
    </xf>
    <xf numFmtId="0" fontId="0" fillId="0" borderId="0" xfId="0" applyBorder="1"/>
    <xf numFmtId="0" fontId="0" fillId="3" borderId="0" xfId="0" applyFill="1" applyBorder="1"/>
    <xf numFmtId="0" fontId="2" fillId="4" borderId="7" xfId="0" applyFont="1" applyFill="1" applyBorder="1" applyAlignment="1">
      <alignment horizontal="center" wrapText="1"/>
    </xf>
    <xf numFmtId="14" fontId="2" fillId="4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/>
    <xf numFmtId="0" fontId="0" fillId="0" borderId="0" xfId="1" applyFont="1" applyAlignment="1">
      <alignment vertical="center" wrapText="1"/>
    </xf>
    <xf numFmtId="0" fontId="0" fillId="0" borderId="34" xfId="1" applyFont="1" applyBorder="1" applyAlignment="1">
      <alignment horizontal="center" vertical="center" wrapText="1"/>
    </xf>
    <xf numFmtId="0" fontId="0" fillId="0" borderId="35" xfId="1" applyFont="1" applyBorder="1" applyAlignment="1">
      <alignment horizontal="center" vertical="center" wrapText="1"/>
    </xf>
    <xf numFmtId="0" fontId="0" fillId="0" borderId="36" xfId="1" applyFont="1" applyBorder="1" applyAlignment="1">
      <alignment horizontal="center" vertical="center" wrapText="1"/>
    </xf>
    <xf numFmtId="0" fontId="0" fillId="0" borderId="37" xfId="1" applyFont="1" applyBorder="1" applyAlignment="1">
      <alignment horizontal="center" vertical="center" wrapText="1"/>
    </xf>
    <xf numFmtId="0" fontId="0" fillId="0" borderId="38" xfId="1" applyFont="1" applyBorder="1" applyAlignment="1">
      <alignment horizontal="center" vertical="center" wrapText="1"/>
    </xf>
    <xf numFmtId="0" fontId="0" fillId="0" borderId="39" xfId="1" applyFont="1" applyBorder="1" applyAlignment="1">
      <alignment horizontal="center" vertical="center" wrapText="1"/>
    </xf>
    <xf numFmtId="0" fontId="7" fillId="5" borderId="3" xfId="1" applyFont="1" applyFill="1" applyBorder="1" applyAlignment="1">
      <alignment vertical="center" wrapText="1"/>
    </xf>
    <xf numFmtId="0" fontId="7" fillId="5" borderId="4" xfId="1" applyFont="1" applyFill="1" applyBorder="1" applyAlignment="1">
      <alignment vertical="center" wrapText="1"/>
    </xf>
    <xf numFmtId="4" fontId="7" fillId="5" borderId="4" xfId="1" applyNumberFormat="1" applyFont="1" applyFill="1" applyBorder="1" applyAlignment="1">
      <alignment vertical="center" wrapText="1"/>
    </xf>
    <xf numFmtId="0" fontId="0" fillId="0" borderId="40" xfId="1" applyFont="1" applyBorder="1" applyAlignment="1">
      <alignment vertical="center" wrapText="1"/>
    </xf>
    <xf numFmtId="0" fontId="0" fillId="0" borderId="41" xfId="1" applyFont="1" applyBorder="1" applyAlignment="1">
      <alignment vertical="center" wrapText="1"/>
    </xf>
    <xf numFmtId="0" fontId="0" fillId="0" borderId="42" xfId="1" applyFont="1" applyBorder="1" applyAlignment="1">
      <alignment vertical="center" wrapText="1"/>
    </xf>
    <xf numFmtId="0" fontId="0" fillId="0" borderId="43" xfId="1" applyFont="1" applyBorder="1" applyAlignment="1">
      <alignment vertical="center" wrapText="1"/>
    </xf>
    <xf numFmtId="0" fontId="0" fillId="0" borderId="16" xfId="1" quotePrefix="1" applyFont="1" applyBorder="1" applyAlignment="1">
      <alignment horizontal="center" vertical="center" wrapText="1"/>
    </xf>
    <xf numFmtId="0" fontId="0" fillId="0" borderId="16" xfId="1" applyFont="1" applyBorder="1" applyAlignment="1">
      <alignment horizontal="center" vertical="center" wrapText="1"/>
    </xf>
    <xf numFmtId="4" fontId="0" fillId="0" borderId="16" xfId="1" applyNumberFormat="1" applyFont="1" applyFill="1" applyBorder="1" applyAlignment="1">
      <alignment vertical="center" wrapText="1"/>
    </xf>
    <xf numFmtId="4" fontId="0" fillId="0" borderId="44" xfId="1" applyNumberFormat="1" applyFont="1" applyFill="1" applyBorder="1" applyAlignment="1">
      <alignment vertical="center" wrapText="1"/>
    </xf>
    <xf numFmtId="0" fontId="0" fillId="0" borderId="16" xfId="1" applyFont="1" applyBorder="1" applyAlignment="1">
      <alignment vertical="center" wrapText="1"/>
    </xf>
    <xf numFmtId="0" fontId="0" fillId="0" borderId="29" xfId="1" applyFont="1" applyBorder="1" applyAlignment="1">
      <alignment vertical="center" wrapText="1"/>
    </xf>
    <xf numFmtId="0" fontId="0" fillId="0" borderId="45" xfId="1" applyFont="1" applyBorder="1" applyAlignment="1">
      <alignment horizontal="center" vertical="center" wrapText="1"/>
    </xf>
    <xf numFmtId="0" fontId="0" fillId="0" borderId="45" xfId="1" applyFont="1" applyBorder="1" applyAlignment="1">
      <alignment vertical="center" wrapText="1"/>
    </xf>
    <xf numFmtId="4" fontId="0" fillId="0" borderId="45" xfId="1" applyNumberFormat="1" applyFont="1" applyBorder="1" applyAlignment="1">
      <alignment vertical="center" wrapText="1"/>
    </xf>
    <xf numFmtId="4" fontId="0" fillId="0" borderId="46" xfId="1" applyNumberFormat="1" applyFont="1" applyFill="1" applyBorder="1" applyAlignment="1">
      <alignment vertical="center" wrapText="1"/>
    </xf>
    <xf numFmtId="0" fontId="10" fillId="0" borderId="16" xfId="1" applyFont="1" applyBorder="1" applyAlignment="1">
      <alignment vertical="center" wrapText="1"/>
    </xf>
    <xf numFmtId="0" fontId="10" fillId="0" borderId="16" xfId="1" quotePrefix="1" applyFont="1" applyBorder="1" applyAlignment="1">
      <alignment horizontal="center" vertical="center" wrapText="1"/>
    </xf>
    <xf numFmtId="0" fontId="0" fillId="0" borderId="43" xfId="1" applyFont="1" applyBorder="1" applyAlignment="1">
      <alignment horizontal="left" vertical="center" wrapText="1"/>
    </xf>
    <xf numFmtId="0" fontId="10" fillId="0" borderId="16" xfId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5" fillId="0" borderId="4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44" xfId="0" applyFont="1" applyBorder="1" applyAlignment="1">
      <alignment vertical="center" wrapText="1"/>
    </xf>
    <xf numFmtId="0" fontId="5" fillId="0" borderId="47" xfId="0" applyFont="1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0" fillId="0" borderId="43" xfId="0" applyFont="1" applyBorder="1" applyAlignment="1">
      <alignment horizontal="left" vertical="center"/>
    </xf>
    <xf numFmtId="0" fontId="2" fillId="0" borderId="38" xfId="0" applyFont="1" applyBorder="1" applyAlignment="1">
      <alignment horizontal="center"/>
    </xf>
    <xf numFmtId="0" fontId="2" fillId="2" borderId="39" xfId="0" applyFont="1" applyFill="1" applyBorder="1" applyAlignment="1">
      <alignment horizontal="center"/>
    </xf>
    <xf numFmtId="0" fontId="0" fillId="0" borderId="0" xfId="1" applyFont="1" applyAlignment="1">
      <alignment vertical="center"/>
    </xf>
    <xf numFmtId="14" fontId="0" fillId="0" borderId="0" xfId="1" applyNumberFormat="1" applyFont="1" applyAlignment="1">
      <alignment horizontal="left" vertical="center" wrapText="1"/>
    </xf>
    <xf numFmtId="0" fontId="0" fillId="3" borderId="6" xfId="0" applyFill="1" applyBorder="1"/>
    <xf numFmtId="0" fontId="3" fillId="0" borderId="0" xfId="0" applyFont="1" applyAlignment="1">
      <alignment wrapText="1"/>
    </xf>
    <xf numFmtId="14" fontId="2" fillId="0" borderId="4" xfId="0" applyNumberFormat="1" applyFont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1" fillId="0" borderId="0" xfId="11" applyFont="1"/>
    <xf numFmtId="0" fontId="12" fillId="0" borderId="0" xfId="11" applyFont="1"/>
    <xf numFmtId="0" fontId="12" fillId="0" borderId="0" xfId="11" applyFont="1" applyAlignment="1">
      <alignment horizontal="right"/>
    </xf>
    <xf numFmtId="0" fontId="11" fillId="0" borderId="0" xfId="11" applyFont="1" applyAlignment="1">
      <alignment horizontal="center"/>
    </xf>
    <xf numFmtId="2" fontId="11" fillId="6" borderId="48" xfId="11" applyNumberFormat="1" applyFont="1" applyFill="1" applyBorder="1" applyAlignment="1">
      <alignment horizontal="center" vertical="center"/>
    </xf>
    <xf numFmtId="2" fontId="11" fillId="6" borderId="22" xfId="11" applyNumberFormat="1" applyFont="1" applyFill="1" applyBorder="1" applyAlignment="1">
      <alignment horizontal="center" vertical="center" wrapText="1"/>
    </xf>
    <xf numFmtId="2" fontId="11" fillId="6" borderId="22" xfId="11" applyNumberFormat="1" applyFont="1" applyFill="1" applyBorder="1" applyAlignment="1">
      <alignment horizontal="center" vertical="center"/>
    </xf>
    <xf numFmtId="0" fontId="11" fillId="7" borderId="49" xfId="11" applyFont="1" applyFill="1" applyBorder="1" applyAlignment="1">
      <alignment horizontal="left" wrapText="1"/>
    </xf>
    <xf numFmtId="0" fontId="11" fillId="7" borderId="50" xfId="11" applyFont="1" applyFill="1" applyBorder="1" applyAlignment="1">
      <alignment horizontal="left"/>
    </xf>
    <xf numFmtId="4" fontId="11" fillId="7" borderId="50" xfId="11" applyNumberFormat="1" applyFont="1" applyFill="1" applyBorder="1" applyAlignment="1">
      <alignment horizontal="right"/>
    </xf>
    <xf numFmtId="4" fontId="20" fillId="7" borderId="50" xfId="11" applyNumberFormat="1" applyFont="1" applyFill="1" applyBorder="1" applyAlignment="1">
      <alignment horizontal="right" wrapText="1"/>
    </xf>
    <xf numFmtId="0" fontId="12" fillId="0" borderId="49" xfId="11" applyFont="1" applyBorder="1" applyAlignment="1">
      <alignment wrapText="1"/>
    </xf>
    <xf numFmtId="0" fontId="12" fillId="0" borderId="50" xfId="11" applyFont="1" applyBorder="1"/>
    <xf numFmtId="4" fontId="12" fillId="0" borderId="50" xfId="11" applyNumberFormat="1" applyFont="1" applyBorder="1" applyAlignment="1">
      <alignment horizontal="right"/>
    </xf>
    <xf numFmtId="0" fontId="12" fillId="0" borderId="51" xfId="11" applyFont="1" applyBorder="1" applyAlignment="1">
      <alignment wrapText="1"/>
    </xf>
    <xf numFmtId="0" fontId="12" fillId="0" borderId="13" xfId="11" applyFont="1" applyBorder="1"/>
    <xf numFmtId="4" fontId="12" fillId="0" borderId="13" xfId="11" applyNumberFormat="1" applyFont="1" applyBorder="1" applyAlignment="1">
      <alignment horizontal="right"/>
    </xf>
    <xf numFmtId="0" fontId="12" fillId="7" borderId="13" xfId="11" applyFont="1" applyFill="1" applyBorder="1"/>
    <xf numFmtId="4" fontId="11" fillId="7" borderId="13" xfId="11" applyNumberFormat="1" applyFont="1" applyFill="1" applyBorder="1" applyAlignment="1">
      <alignment horizontal="right"/>
    </xf>
    <xf numFmtId="0" fontId="12" fillId="7" borderId="51" xfId="11" applyFont="1" applyFill="1" applyBorder="1" applyAlignment="1">
      <alignment wrapText="1"/>
    </xf>
    <xf numFmtId="0" fontId="12" fillId="7" borderId="13" xfId="11" applyFont="1" applyFill="1" applyBorder="1" applyAlignment="1">
      <alignment horizontal="right"/>
    </xf>
    <xf numFmtId="4" fontId="12" fillId="7" borderId="13" xfId="11" applyNumberFormat="1" applyFont="1" applyFill="1" applyBorder="1" applyAlignment="1">
      <alignment horizontal="right"/>
    </xf>
    <xf numFmtId="0" fontId="12" fillId="0" borderId="13" xfId="11" applyFont="1" applyBorder="1" applyAlignment="1">
      <alignment horizontal="right"/>
    </xf>
    <xf numFmtId="0" fontId="12" fillId="0" borderId="51" xfId="11" applyFont="1" applyFill="1" applyBorder="1" applyAlignment="1">
      <alignment wrapText="1"/>
    </xf>
    <xf numFmtId="0" fontId="12" fillId="0" borderId="13" xfId="11" applyFont="1" applyFill="1" applyBorder="1" applyAlignment="1">
      <alignment horizontal="right"/>
    </xf>
    <xf numFmtId="4" fontId="12" fillId="0" borderId="13" xfId="11" applyNumberFormat="1" applyFont="1" applyFill="1" applyBorder="1" applyAlignment="1">
      <alignment horizontal="right"/>
    </xf>
    <xf numFmtId="0" fontId="11" fillId="6" borderId="51" xfId="11" applyFont="1" applyFill="1" applyBorder="1" applyAlignment="1">
      <alignment wrapText="1"/>
    </xf>
    <xf numFmtId="0" fontId="11" fillId="6" borderId="13" xfId="11" applyFont="1" applyFill="1" applyBorder="1"/>
    <xf numFmtId="4" fontId="11" fillId="6" borderId="13" xfId="11" applyNumberFormat="1" applyFont="1" applyFill="1" applyBorder="1" applyAlignment="1">
      <alignment horizontal="right"/>
    </xf>
    <xf numFmtId="0" fontId="11" fillId="6" borderId="52" xfId="11" applyFont="1" applyFill="1" applyBorder="1" applyAlignment="1">
      <alignment wrapText="1"/>
    </xf>
    <xf numFmtId="0" fontId="11" fillId="6" borderId="53" xfId="11" applyFont="1" applyFill="1" applyBorder="1"/>
    <xf numFmtId="4" fontId="12" fillId="6" borderId="53" xfId="11" applyNumberFormat="1" applyFont="1" applyFill="1" applyBorder="1" applyAlignment="1">
      <alignment horizontal="right"/>
    </xf>
    <xf numFmtId="0" fontId="11" fillId="6" borderId="54" xfId="11" applyFont="1" applyFill="1" applyBorder="1" applyAlignment="1">
      <alignment wrapText="1"/>
    </xf>
    <xf numFmtId="0" fontId="11" fillId="6" borderId="15" xfId="11" applyFont="1" applyFill="1" applyBorder="1"/>
    <xf numFmtId="4" fontId="12" fillId="6" borderId="15" xfId="11" applyNumberFormat="1" applyFont="1" applyFill="1" applyBorder="1" applyAlignment="1">
      <alignment horizontal="right"/>
    </xf>
    <xf numFmtId="0" fontId="12" fillId="0" borderId="0" xfId="11" applyFont="1" applyAlignment="1">
      <alignment wrapText="1"/>
    </xf>
    <xf numFmtId="0" fontId="12" fillId="0" borderId="0" xfId="11" applyFont="1" applyAlignment="1">
      <alignment horizontal="right" wrapText="1"/>
    </xf>
    <xf numFmtId="0" fontId="12" fillId="0" borderId="0" xfId="11" applyFont="1" applyFill="1"/>
    <xf numFmtId="0" fontId="12" fillId="0" borderId="0" xfId="11" applyFont="1" applyAlignment="1">
      <alignment horizontal="center"/>
    </xf>
    <xf numFmtId="14" fontId="12" fillId="0" borderId="0" xfId="11" applyNumberFormat="1" applyFont="1" applyAlignment="1">
      <alignment horizontal="left"/>
    </xf>
    <xf numFmtId="0" fontId="21" fillId="0" borderId="43" xfId="11" applyFont="1" applyBorder="1" applyAlignment="1">
      <alignment vertical="center" wrapText="1"/>
    </xf>
    <xf numFmtId="0" fontId="21" fillId="0" borderId="16" xfId="11" applyFont="1" applyBorder="1" applyAlignment="1">
      <alignment vertical="center" wrapText="1"/>
    </xf>
    <xf numFmtId="0" fontId="21" fillId="0" borderId="16" xfId="11" applyFont="1" applyBorder="1" applyAlignment="1">
      <alignment horizontal="center" vertical="center" wrapText="1"/>
    </xf>
    <xf numFmtId="4" fontId="21" fillId="0" borderId="16" xfId="11" applyNumberFormat="1" applyFont="1" applyBorder="1" applyAlignment="1">
      <alignment horizontal="center" vertical="center" wrapText="1"/>
    </xf>
    <xf numFmtId="4" fontId="21" fillId="0" borderId="44" xfId="11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7" fillId="8" borderId="3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vertical="center" wrapText="1"/>
    </xf>
    <xf numFmtId="4" fontId="7" fillId="8" borderId="4" xfId="0" applyNumberFormat="1" applyFont="1" applyFill="1" applyBorder="1" applyAlignment="1">
      <alignment vertical="center" wrapText="1"/>
    </xf>
    <xf numFmtId="4" fontId="7" fillId="8" borderId="5" xfId="0" applyNumberFormat="1" applyFont="1" applyFill="1" applyBorder="1" applyAlignment="1">
      <alignment vertical="center" wrapText="1"/>
    </xf>
    <xf numFmtId="0" fontId="5" fillId="0" borderId="16" xfId="0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vertical="center" wrapText="1"/>
    </xf>
    <xf numFmtId="4" fontId="5" fillId="0" borderId="44" xfId="0" applyNumberFormat="1" applyFont="1" applyBorder="1" applyAlignment="1">
      <alignment vertical="center" wrapText="1"/>
    </xf>
    <xf numFmtId="0" fontId="7" fillId="8" borderId="5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4" fontId="7" fillId="2" borderId="4" xfId="0" applyNumberFormat="1" applyFont="1" applyFill="1" applyBorder="1" applyAlignment="1">
      <alignment vertical="center" wrapText="1"/>
    </xf>
    <xf numFmtId="4" fontId="7" fillId="2" borderId="5" xfId="0" applyNumberFormat="1" applyFont="1" applyFill="1" applyBorder="1" applyAlignment="1">
      <alignment vertical="center" wrapText="1"/>
    </xf>
    <xf numFmtId="14" fontId="5" fillId="0" borderId="0" xfId="0" applyNumberFormat="1" applyFont="1" applyAlignment="1">
      <alignment horizontal="left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0" xfId="13"/>
    <xf numFmtId="0" fontId="5" fillId="0" borderId="0" xfId="13" applyAlignment="1">
      <alignment horizontal="right"/>
    </xf>
    <xf numFmtId="0" fontId="23" fillId="0" borderId="0" xfId="13" applyFont="1"/>
    <xf numFmtId="0" fontId="5" fillId="0" borderId="20" xfId="13" applyBorder="1" applyAlignment="1">
      <alignment horizontal="center" vertical="center"/>
    </xf>
    <xf numFmtId="0" fontId="5" fillId="0" borderId="3" xfId="13" applyBorder="1" applyAlignment="1">
      <alignment horizontal="center" vertical="center"/>
    </xf>
    <xf numFmtId="0" fontId="5" fillId="0" borderId="4" xfId="13" applyBorder="1" applyAlignment="1">
      <alignment horizontal="center" vertical="center"/>
    </xf>
    <xf numFmtId="0" fontId="5" fillId="0" borderId="5" xfId="13" applyBorder="1" applyAlignment="1">
      <alignment horizontal="center" vertical="center"/>
    </xf>
    <xf numFmtId="0" fontId="24" fillId="0" borderId="27" xfId="14" applyFont="1" applyBorder="1" applyAlignment="1">
      <alignment vertical="center" wrapText="1"/>
    </xf>
    <xf numFmtId="14" fontId="21" fillId="0" borderId="47" xfId="15" applyNumberFormat="1" applyBorder="1" applyAlignment="1">
      <alignment horizontal="center" vertical="center"/>
    </xf>
    <xf numFmtId="14" fontId="21" fillId="0" borderId="45" xfId="15" applyNumberFormat="1" applyBorder="1" applyAlignment="1">
      <alignment horizontal="center" vertical="center"/>
    </xf>
    <xf numFmtId="4" fontId="21" fillId="0" borderId="45" xfId="14" applyNumberFormat="1" applyBorder="1" applyAlignment="1">
      <alignment horizontal="center" vertical="center"/>
    </xf>
    <xf numFmtId="4" fontId="21" fillId="0" borderId="46" xfId="14" applyNumberFormat="1" applyBorder="1" applyAlignment="1">
      <alignment horizontal="center" vertical="center"/>
    </xf>
    <xf numFmtId="0" fontId="5" fillId="0" borderId="20" xfId="13" applyBorder="1" applyAlignment="1">
      <alignment vertical="center"/>
    </xf>
    <xf numFmtId="4" fontId="21" fillId="0" borderId="4" xfId="14" applyNumberFormat="1" applyBorder="1" applyAlignment="1">
      <alignment horizontal="center" vertical="center"/>
    </xf>
    <xf numFmtId="4" fontId="21" fillId="0" borderId="5" xfId="14" applyNumberFormat="1" applyBorder="1" applyAlignment="1">
      <alignment horizontal="center" vertical="center"/>
    </xf>
    <xf numFmtId="0" fontId="5" fillId="0" borderId="0" xfId="13" applyAlignment="1">
      <alignment vertical="center"/>
    </xf>
    <xf numFmtId="0" fontId="0" fillId="0" borderId="12" xfId="0" applyFont="1" applyFill="1" applyBorder="1" applyAlignment="1" applyProtection="1">
      <alignment horizontal="center" wrapText="1"/>
      <protection locked="0"/>
    </xf>
    <xf numFmtId="0" fontId="0" fillId="0" borderId="23" xfId="0" applyFont="1" applyFill="1" applyBorder="1" applyAlignment="1" applyProtection="1">
      <alignment horizontal="center" wrapText="1"/>
      <protection locked="0"/>
    </xf>
    <xf numFmtId="0" fontId="0" fillId="0" borderId="13" xfId="0" applyFont="1" applyFill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0" borderId="12" xfId="0" applyFont="1" applyBorder="1" applyAlignment="1" applyProtection="1">
      <alignment horizontal="center" wrapText="1"/>
      <protection locked="0"/>
    </xf>
    <xf numFmtId="0" fontId="0" fillId="0" borderId="23" xfId="0" applyFont="1" applyBorder="1" applyAlignment="1" applyProtection="1">
      <alignment horizontal="center" wrapText="1"/>
      <protection locked="0"/>
    </xf>
    <xf numFmtId="0" fontId="0" fillId="0" borderId="13" xfId="0" applyFont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4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23" xfId="0" applyFont="1" applyFill="1" applyBorder="1" applyAlignment="1">
      <alignment horizontal="center" wrapText="1"/>
    </xf>
    <xf numFmtId="0" fontId="0" fillId="2" borderId="13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0" borderId="12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13" xfId="0" applyFont="1" applyFill="1" applyBorder="1" applyAlignment="1">
      <alignment horizontal="center" wrapText="1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19" xfId="0" applyBorder="1" applyAlignment="1">
      <alignment horizontal="center" wrapText="1"/>
    </xf>
    <xf numFmtId="14" fontId="2" fillId="0" borderId="4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vertical="top"/>
    </xf>
    <xf numFmtId="0" fontId="2" fillId="0" borderId="19" xfId="0" applyFont="1" applyBorder="1" applyAlignment="1" applyProtection="1">
      <alignment vertical="top"/>
    </xf>
    <xf numFmtId="0" fontId="2" fillId="0" borderId="17" xfId="0" applyFont="1" applyBorder="1" applyAlignment="1" applyProtection="1">
      <alignment vertical="top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0" fillId="0" borderId="31" xfId="0" applyBorder="1" applyAlignment="1" applyProtection="1">
      <alignment horizontal="left" vertical="top"/>
      <protection locked="0"/>
    </xf>
    <xf numFmtId="0" fontId="3" fillId="0" borderId="55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56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3" fillId="0" borderId="0" xfId="11" applyFont="1" applyAlignment="1">
      <alignment horizontal="center"/>
    </xf>
    <xf numFmtId="0" fontId="12" fillId="0" borderId="0" xfId="11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1" applyFont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22" fillId="0" borderId="0" xfId="13" applyFont="1" applyAlignment="1">
      <alignment horizontal="center"/>
    </xf>
    <xf numFmtId="0" fontId="5" fillId="0" borderId="57" xfId="13" applyBorder="1" applyAlignment="1">
      <alignment horizontal="center" vertical="center" wrapText="1"/>
    </xf>
    <xf numFmtId="0" fontId="5" fillId="0" borderId="58" xfId="13" applyBorder="1" applyAlignment="1">
      <alignment horizontal="center" vertical="center" wrapText="1"/>
    </xf>
    <xf numFmtId="0" fontId="5" fillId="0" borderId="59" xfId="13" applyBorder="1" applyAlignment="1">
      <alignment horizontal="center" vertical="center" wrapText="1"/>
    </xf>
    <xf numFmtId="0" fontId="5" fillId="0" borderId="34" xfId="13" applyBorder="1" applyAlignment="1">
      <alignment horizontal="center" vertical="center" wrapText="1"/>
    </xf>
    <xf numFmtId="0" fontId="5" fillId="0" borderId="7" xfId="13" applyBorder="1" applyAlignment="1">
      <alignment horizontal="center" vertical="center" wrapText="1"/>
    </xf>
    <xf numFmtId="0" fontId="5" fillId="0" borderId="37" xfId="13" applyBorder="1" applyAlignment="1">
      <alignment horizontal="center" vertical="center" wrapText="1"/>
    </xf>
    <xf numFmtId="0" fontId="5" fillId="0" borderId="35" xfId="13" applyBorder="1" applyAlignment="1">
      <alignment horizontal="center" vertical="center" wrapText="1"/>
    </xf>
    <xf numFmtId="0" fontId="5" fillId="0" borderId="1" xfId="13" applyBorder="1" applyAlignment="1">
      <alignment horizontal="center" vertical="center" wrapText="1"/>
    </xf>
    <xf numFmtId="0" fontId="5" fillId="0" borderId="38" xfId="13" applyBorder="1" applyAlignment="1">
      <alignment horizontal="center" vertical="center" wrapText="1"/>
    </xf>
    <xf numFmtId="0" fontId="5" fillId="0" borderId="35" xfId="13" applyBorder="1" applyAlignment="1">
      <alignment horizontal="center" vertical="center"/>
    </xf>
    <xf numFmtId="0" fontId="5" fillId="0" borderId="36" xfId="13" applyBorder="1" applyAlignment="1">
      <alignment horizontal="center" vertical="center" wrapText="1"/>
    </xf>
    <xf numFmtId="0" fontId="5" fillId="0" borderId="24" xfId="13" applyBorder="1" applyAlignment="1">
      <alignment horizontal="center" vertical="center" wrapText="1"/>
    </xf>
    <xf numFmtId="0" fontId="5" fillId="0" borderId="39" xfId="13" applyBorder="1" applyAlignment="1">
      <alignment horizontal="center" vertical="center" wrapText="1"/>
    </xf>
    <xf numFmtId="0" fontId="5" fillId="0" borderId="1" xfId="13" applyBorder="1" applyAlignment="1">
      <alignment horizontal="center" vertical="center"/>
    </xf>
    <xf numFmtId="0" fontId="5" fillId="0" borderId="38" xfId="13" applyBorder="1" applyAlignment="1">
      <alignment horizontal="center" vertical="center"/>
    </xf>
  </cellXfs>
  <cellStyles count="16">
    <cellStyle name="Comma" xfId="2"/>
    <cellStyle name="Comma [0]" xfId="3"/>
    <cellStyle name="Currency" xfId="4"/>
    <cellStyle name="Currency [0]" xfId="5"/>
    <cellStyle name="Normal" xfId="1"/>
    <cellStyle name="Normální" xfId="0" builtinId="0"/>
    <cellStyle name="normální 2" xfId="6"/>
    <cellStyle name="Normální 2 2" xfId="14"/>
    <cellStyle name="normální 3" xfId="7"/>
    <cellStyle name="Normální 3 2" xfId="12"/>
    <cellStyle name="Normální 4" xfId="8"/>
    <cellStyle name="Normální 5" xfId="11"/>
    <cellStyle name="Normální 6" xfId="13"/>
    <cellStyle name="normální_Hlášení k FV - koncesní smlouvy" xfId="15"/>
    <cellStyle name="Percent" xfId="9"/>
    <cellStyle name="Procenta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showGridLines="0" topLeftCell="A13" workbookViewId="0">
      <selection activeCell="C44" sqref="C44"/>
    </sheetView>
  </sheetViews>
  <sheetFormatPr defaultRowHeight="15" x14ac:dyDescent="0.25"/>
  <cols>
    <col min="1" max="1" width="8.28515625" customWidth="1"/>
    <col min="2" max="2" width="12.28515625" customWidth="1"/>
    <col min="3" max="3" width="82.140625" customWidth="1"/>
    <col min="4" max="4" width="20.85546875" customWidth="1"/>
    <col min="5" max="5" width="17.140625" customWidth="1"/>
    <col min="6" max="6" width="4.7109375" customWidth="1"/>
  </cols>
  <sheetData>
    <row r="1" spans="1:10" ht="28.5" customHeight="1" thickBot="1" x14ac:dyDescent="0.4">
      <c r="A1" s="185" t="s">
        <v>177</v>
      </c>
      <c r="B1" s="186"/>
      <c r="C1" s="186"/>
      <c r="D1" s="186"/>
      <c r="E1" s="186"/>
      <c r="F1" s="187"/>
    </row>
    <row r="2" spans="1:10" ht="66.75" customHeight="1" thickBot="1" x14ac:dyDescent="0.3">
      <c r="A2" s="188" t="s">
        <v>51</v>
      </c>
      <c r="B2" s="189"/>
      <c r="C2" s="189"/>
      <c r="D2" s="189"/>
      <c r="E2" s="189"/>
      <c r="F2" s="190"/>
    </row>
    <row r="3" spans="1:10" ht="31.5" customHeight="1" x14ac:dyDescent="0.25">
      <c r="A3" s="5" t="s">
        <v>0</v>
      </c>
      <c r="B3" s="4" t="s">
        <v>1</v>
      </c>
      <c r="C3" s="4" t="s">
        <v>2</v>
      </c>
      <c r="D3" s="191" t="s">
        <v>12</v>
      </c>
      <c r="E3" s="192"/>
      <c r="F3" s="193"/>
    </row>
    <row r="4" spans="1:10" x14ac:dyDescent="0.25">
      <c r="A4" s="10" t="s">
        <v>21</v>
      </c>
      <c r="B4" s="11"/>
      <c r="C4" s="13" t="s">
        <v>10</v>
      </c>
      <c r="D4" s="194">
        <f>SUM(D5:D9)</f>
        <v>5057598.5</v>
      </c>
      <c r="E4" s="195"/>
      <c r="F4" s="196"/>
    </row>
    <row r="5" spans="1:10" ht="16.5" customHeight="1" x14ac:dyDescent="0.25">
      <c r="A5" s="6" t="s">
        <v>3</v>
      </c>
      <c r="B5" s="3" t="s">
        <v>34</v>
      </c>
      <c r="C5" s="2" t="s">
        <v>40</v>
      </c>
      <c r="D5" s="197">
        <v>5057318.5</v>
      </c>
      <c r="E5" s="198"/>
      <c r="F5" s="199"/>
    </row>
    <row r="6" spans="1:10" x14ac:dyDescent="0.25">
      <c r="A6" s="6"/>
      <c r="B6" s="12" t="s">
        <v>35</v>
      </c>
      <c r="C6" s="2" t="s">
        <v>39</v>
      </c>
      <c r="D6" s="200">
        <v>280</v>
      </c>
      <c r="E6" s="201"/>
      <c r="F6" s="202"/>
    </row>
    <row r="7" spans="1:10" x14ac:dyDescent="0.25">
      <c r="A7" s="6"/>
      <c r="B7" s="12" t="s">
        <v>36</v>
      </c>
      <c r="C7" s="2" t="s">
        <v>15</v>
      </c>
      <c r="D7" s="200"/>
      <c r="E7" s="201"/>
      <c r="F7" s="202"/>
    </row>
    <row r="8" spans="1:10" x14ac:dyDescent="0.25">
      <c r="A8" s="6"/>
      <c r="B8" s="12" t="s">
        <v>37</v>
      </c>
      <c r="C8" s="2" t="s">
        <v>14</v>
      </c>
      <c r="D8" s="200"/>
      <c r="E8" s="201"/>
      <c r="F8" s="202"/>
    </row>
    <row r="9" spans="1:10" x14ac:dyDescent="0.25">
      <c r="A9" s="6"/>
      <c r="B9" s="12" t="s">
        <v>38</v>
      </c>
      <c r="C9" s="2" t="s">
        <v>16</v>
      </c>
      <c r="D9" s="200"/>
      <c r="E9" s="201"/>
      <c r="F9" s="202"/>
    </row>
    <row r="10" spans="1:10" x14ac:dyDescent="0.25">
      <c r="A10" s="10" t="s">
        <v>22</v>
      </c>
      <c r="B10" s="11"/>
      <c r="C10" s="13" t="s">
        <v>11</v>
      </c>
      <c r="D10" s="194">
        <f>SUM(D11:D14)</f>
        <v>148401.5</v>
      </c>
      <c r="E10" s="195"/>
      <c r="F10" s="196"/>
    </row>
    <row r="11" spans="1:10" x14ac:dyDescent="0.25">
      <c r="A11" s="16"/>
      <c r="B11" s="17" t="s">
        <v>24</v>
      </c>
      <c r="C11" s="18" t="s">
        <v>4</v>
      </c>
      <c r="D11" s="182">
        <v>3086</v>
      </c>
      <c r="E11" s="183"/>
      <c r="F11" s="184"/>
      <c r="G11" s="24"/>
      <c r="H11" s="24"/>
      <c r="I11" s="24"/>
      <c r="J11" s="24"/>
    </row>
    <row r="12" spans="1:10" s="14" customFormat="1" x14ac:dyDescent="0.25">
      <c r="A12" s="16"/>
      <c r="B12" s="19" t="s">
        <v>25</v>
      </c>
      <c r="C12" s="18" t="s">
        <v>13</v>
      </c>
      <c r="D12" s="182">
        <v>50712</v>
      </c>
      <c r="E12" s="183"/>
      <c r="F12" s="184"/>
      <c r="G12" s="25"/>
      <c r="H12" s="25"/>
      <c r="I12" s="25"/>
      <c r="J12" s="25"/>
    </row>
    <row r="13" spans="1:10" s="14" customFormat="1" x14ac:dyDescent="0.25">
      <c r="A13" s="16"/>
      <c r="B13" s="19" t="s">
        <v>26</v>
      </c>
      <c r="C13" s="18" t="s">
        <v>17</v>
      </c>
      <c r="D13" s="182">
        <v>94603.5</v>
      </c>
      <c r="E13" s="183"/>
      <c r="F13" s="184"/>
      <c r="G13" s="25"/>
      <c r="H13" s="25"/>
      <c r="I13" s="25"/>
      <c r="J13" s="25"/>
    </row>
    <row r="14" spans="1:10" s="14" customFormat="1" x14ac:dyDescent="0.25">
      <c r="A14" s="16"/>
      <c r="B14" s="19" t="s">
        <v>27</v>
      </c>
      <c r="C14" s="18" t="s">
        <v>9</v>
      </c>
      <c r="D14" s="182"/>
      <c r="E14" s="183"/>
      <c r="F14" s="184"/>
      <c r="G14" s="25"/>
      <c r="H14" s="25"/>
      <c r="I14" s="25"/>
      <c r="J14" s="25"/>
    </row>
    <row r="15" spans="1:10" s="14" customFormat="1" x14ac:dyDescent="0.25">
      <c r="A15" s="22" t="s">
        <v>23</v>
      </c>
      <c r="B15" s="23"/>
      <c r="C15" s="13" t="s">
        <v>18</v>
      </c>
      <c r="D15" s="206">
        <f>SUM(D16:D21)</f>
        <v>0</v>
      </c>
      <c r="E15" s="207"/>
      <c r="F15" s="208"/>
      <c r="G15" s="25"/>
      <c r="H15" s="25"/>
      <c r="I15" s="25"/>
      <c r="J15" s="25"/>
    </row>
    <row r="16" spans="1:10" x14ac:dyDescent="0.25">
      <c r="A16" s="16" t="s">
        <v>3</v>
      </c>
      <c r="B16" s="20" t="s">
        <v>28</v>
      </c>
      <c r="C16" s="18" t="s">
        <v>7</v>
      </c>
      <c r="D16" s="182"/>
      <c r="E16" s="183"/>
      <c r="F16" s="184"/>
      <c r="G16" s="24"/>
      <c r="H16" s="24"/>
      <c r="I16" s="24"/>
      <c r="J16" s="24"/>
    </row>
    <row r="17" spans="1:6" x14ac:dyDescent="0.25">
      <c r="A17" s="16"/>
      <c r="B17" s="20" t="s">
        <v>29</v>
      </c>
      <c r="C17" s="18" t="s">
        <v>19</v>
      </c>
      <c r="D17" s="182"/>
      <c r="E17" s="183"/>
      <c r="F17" s="184"/>
    </row>
    <row r="18" spans="1:6" x14ac:dyDescent="0.25">
      <c r="A18" s="16"/>
      <c r="B18" s="20" t="s">
        <v>30</v>
      </c>
      <c r="C18" s="18" t="s">
        <v>6</v>
      </c>
      <c r="D18" s="182"/>
      <c r="E18" s="183"/>
      <c r="F18" s="184"/>
    </row>
    <row r="19" spans="1:6" x14ac:dyDescent="0.25">
      <c r="A19" s="16" t="s">
        <v>3</v>
      </c>
      <c r="B19" s="15" t="s">
        <v>31</v>
      </c>
      <c r="C19" s="21" t="s">
        <v>8</v>
      </c>
      <c r="D19" s="182"/>
      <c r="E19" s="183"/>
      <c r="F19" s="184"/>
    </row>
    <row r="20" spans="1:6" x14ac:dyDescent="0.25">
      <c r="A20" s="16" t="s">
        <v>3</v>
      </c>
      <c r="B20" s="17" t="s">
        <v>32</v>
      </c>
      <c r="C20" s="18" t="s">
        <v>5</v>
      </c>
      <c r="D20" s="182"/>
      <c r="E20" s="183"/>
      <c r="F20" s="184"/>
    </row>
    <row r="21" spans="1:6" x14ac:dyDescent="0.25">
      <c r="A21" s="16"/>
      <c r="B21" s="20" t="s">
        <v>33</v>
      </c>
      <c r="C21" s="18" t="s">
        <v>20</v>
      </c>
      <c r="D21" s="182"/>
      <c r="E21" s="183"/>
      <c r="F21" s="184"/>
    </row>
    <row r="22" spans="1:6" x14ac:dyDescent="0.25">
      <c r="A22" s="26" t="s">
        <v>41</v>
      </c>
      <c r="B22" s="27"/>
      <c r="C22" s="28" t="s">
        <v>42</v>
      </c>
      <c r="D22" s="209">
        <f>SUM(D4,D10,D15)</f>
        <v>5206000</v>
      </c>
      <c r="E22" s="210"/>
      <c r="F22" s="211"/>
    </row>
    <row r="23" spans="1:6" x14ac:dyDescent="0.25">
      <c r="A23" s="16"/>
      <c r="B23" s="17"/>
      <c r="C23" s="18"/>
      <c r="D23" s="212"/>
      <c r="E23" s="213"/>
      <c r="F23" s="214"/>
    </row>
    <row r="24" spans="1:6" ht="15.75" thickBot="1" x14ac:dyDescent="0.3">
      <c r="A24" s="7" t="s">
        <v>3</v>
      </c>
      <c r="B24" s="9"/>
      <c r="C24" s="8"/>
      <c r="D24" s="203"/>
      <c r="E24" s="204"/>
      <c r="F24" s="205"/>
    </row>
    <row r="25" spans="1:6" ht="15.75" thickBot="1" x14ac:dyDescent="0.3">
      <c r="A25" s="1"/>
      <c r="B25" s="1"/>
      <c r="C25" s="1"/>
      <c r="D25" s="1"/>
      <c r="E25" s="218"/>
      <c r="F25" s="218"/>
    </row>
    <row r="26" spans="1:6" ht="15.75" thickBot="1" x14ac:dyDescent="0.3">
      <c r="C26" s="31" t="s">
        <v>46</v>
      </c>
      <c r="D26" s="93">
        <v>42004</v>
      </c>
      <c r="E26" s="219">
        <v>42369</v>
      </c>
      <c r="F26" s="220"/>
    </row>
    <row r="27" spans="1:6" x14ac:dyDescent="0.25">
      <c r="C27" s="91" t="s">
        <v>47</v>
      </c>
      <c r="D27" s="94">
        <v>20</v>
      </c>
      <c r="E27" s="221">
        <v>20</v>
      </c>
      <c r="F27" s="222"/>
    </row>
    <row r="28" spans="1:6" x14ac:dyDescent="0.25">
      <c r="C28" s="29" t="s">
        <v>45</v>
      </c>
      <c r="D28" s="95">
        <v>20</v>
      </c>
      <c r="E28" s="223">
        <v>20</v>
      </c>
      <c r="F28" s="224"/>
    </row>
    <row r="29" spans="1:6" x14ac:dyDescent="0.25">
      <c r="C29" s="29" t="s">
        <v>44</v>
      </c>
      <c r="D29" s="95"/>
      <c r="E29" s="223"/>
      <c r="F29" s="224"/>
    </row>
    <row r="30" spans="1:6" ht="15.75" thickBot="1" x14ac:dyDescent="0.3">
      <c r="C30" s="30" t="s">
        <v>43</v>
      </c>
      <c r="D30" s="96"/>
      <c r="E30" s="225"/>
      <c r="F30" s="226"/>
    </row>
    <row r="31" spans="1:6" ht="15.75" thickBot="1" x14ac:dyDescent="0.3"/>
    <row r="32" spans="1:6" x14ac:dyDescent="0.25">
      <c r="C32" s="227" t="s">
        <v>48</v>
      </c>
      <c r="D32" s="228"/>
      <c r="E32" s="228"/>
      <c r="F32" s="229"/>
    </row>
    <row r="33" spans="2:6" x14ac:dyDescent="0.25">
      <c r="C33" s="215"/>
      <c r="D33" s="216"/>
      <c r="E33" s="216"/>
      <c r="F33" s="217"/>
    </row>
    <row r="34" spans="2:6" x14ac:dyDescent="0.25">
      <c r="C34" s="215"/>
      <c r="D34" s="216"/>
      <c r="E34" s="216"/>
      <c r="F34" s="217"/>
    </row>
    <row r="35" spans="2:6" x14ac:dyDescent="0.25">
      <c r="C35" s="215"/>
      <c r="D35" s="216"/>
      <c r="E35" s="216"/>
      <c r="F35" s="217"/>
    </row>
    <row r="36" spans="2:6" x14ac:dyDescent="0.25">
      <c r="C36" s="215"/>
      <c r="D36" s="216"/>
      <c r="E36" s="216"/>
      <c r="F36" s="217"/>
    </row>
    <row r="37" spans="2:6" x14ac:dyDescent="0.25">
      <c r="C37" s="215"/>
      <c r="D37" s="216"/>
      <c r="E37" s="216"/>
      <c r="F37" s="217"/>
    </row>
    <row r="38" spans="2:6" ht="15.75" thickBot="1" x14ac:dyDescent="0.3">
      <c r="C38" s="230"/>
      <c r="D38" s="231"/>
      <c r="E38" s="231"/>
      <c r="F38" s="232"/>
    </row>
    <row r="39" spans="2:6" x14ac:dyDescent="0.25">
      <c r="C39" s="32"/>
      <c r="D39" s="32"/>
      <c r="E39" s="32"/>
      <c r="F39" s="32"/>
    </row>
    <row r="40" spans="2:6" x14ac:dyDescent="0.25">
      <c r="C40" s="32"/>
      <c r="D40" s="32"/>
      <c r="E40" s="32"/>
      <c r="F40" s="32"/>
    </row>
    <row r="41" spans="2:6" x14ac:dyDescent="0.25">
      <c r="C41" s="32"/>
      <c r="D41" s="32"/>
      <c r="E41" s="32"/>
      <c r="F41" s="32"/>
    </row>
    <row r="42" spans="2:6" ht="18.75" x14ac:dyDescent="0.3">
      <c r="C42" s="35" t="s">
        <v>49</v>
      </c>
      <c r="D42" s="233" t="s">
        <v>190</v>
      </c>
      <c r="E42" s="233"/>
      <c r="F42" s="233"/>
    </row>
    <row r="43" spans="2:6" ht="30" customHeight="1" x14ac:dyDescent="0.3">
      <c r="C43" s="35" t="s">
        <v>50</v>
      </c>
      <c r="D43" s="234" t="s">
        <v>199</v>
      </c>
      <c r="E43" s="234"/>
      <c r="F43" s="234"/>
    </row>
    <row r="44" spans="2:6" ht="60" customHeight="1" x14ac:dyDescent="0.3">
      <c r="C44" s="33"/>
      <c r="D44" s="33"/>
      <c r="E44" s="34"/>
      <c r="F44" s="34"/>
    </row>
    <row r="45" spans="2:6" ht="18.75" x14ac:dyDescent="0.3">
      <c r="C45" s="33" t="s">
        <v>191</v>
      </c>
      <c r="D45" s="235"/>
      <c r="E45" s="235"/>
      <c r="F45" s="235"/>
    </row>
    <row r="46" spans="2:6" ht="39.950000000000003" customHeight="1" x14ac:dyDescent="0.3">
      <c r="C46" s="92"/>
      <c r="D46" s="236" t="s">
        <v>178</v>
      </c>
      <c r="E46" s="237"/>
      <c r="F46" s="237"/>
    </row>
    <row r="48" spans="2:6" x14ac:dyDescent="0.25">
      <c r="B48" t="s">
        <v>179</v>
      </c>
    </row>
  </sheetData>
  <sheetProtection password="CCE1" sheet="1" objects="1" scenarios="1"/>
  <mergeCells count="41">
    <mergeCell ref="C38:F38"/>
    <mergeCell ref="D42:F42"/>
    <mergeCell ref="D43:F43"/>
    <mergeCell ref="D45:F45"/>
    <mergeCell ref="D46:F46"/>
    <mergeCell ref="C37:F37"/>
    <mergeCell ref="E25:F25"/>
    <mergeCell ref="E26:F26"/>
    <mergeCell ref="E27:F27"/>
    <mergeCell ref="E28:F28"/>
    <mergeCell ref="E29:F29"/>
    <mergeCell ref="E30:F30"/>
    <mergeCell ref="C32:F32"/>
    <mergeCell ref="C33:F33"/>
    <mergeCell ref="C34:F34"/>
    <mergeCell ref="C35:F35"/>
    <mergeCell ref="C36:F36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12:F12"/>
    <mergeCell ref="A1:F1"/>
    <mergeCell ref="A2:F2"/>
    <mergeCell ref="D3:F3"/>
    <mergeCell ref="D4:F4"/>
    <mergeCell ref="D5:F5"/>
    <mergeCell ref="D6:F6"/>
    <mergeCell ref="D7:F7"/>
    <mergeCell ref="D8:F8"/>
    <mergeCell ref="D9:F9"/>
    <mergeCell ref="D10:F10"/>
    <mergeCell ref="D11:F11"/>
  </mergeCells>
  <pageMargins left="1.9685039370078741" right="0.70866141732283472" top="0.78740157480314965" bottom="0.78740157480314965" header="0.31496062992125984" footer="0.31496062992125984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C31" sqref="C31"/>
    </sheetView>
  </sheetViews>
  <sheetFormatPr defaultColWidth="9.140625" defaultRowHeight="15" x14ac:dyDescent="0.25"/>
  <cols>
    <col min="1" max="1" width="47.85546875" style="36" customWidth="1"/>
    <col min="2" max="3" width="16.7109375" style="36" customWidth="1"/>
    <col min="4" max="4" width="18.28515625" style="36" customWidth="1"/>
    <col min="5" max="9" width="16.7109375" style="36" customWidth="1"/>
    <col min="10" max="16384" width="9.140625" style="36"/>
  </cols>
  <sheetData>
    <row r="1" spans="1:8" x14ac:dyDescent="0.25">
      <c r="G1" s="247" t="s">
        <v>52</v>
      </c>
      <c r="H1" s="247"/>
    </row>
    <row r="3" spans="1:8" x14ac:dyDescent="0.25">
      <c r="A3" s="36" t="s">
        <v>53</v>
      </c>
    </row>
    <row r="4" spans="1:8" x14ac:dyDescent="0.25">
      <c r="A4" s="36" t="s">
        <v>54</v>
      </c>
    </row>
    <row r="5" spans="1:8" x14ac:dyDescent="0.25">
      <c r="A5" s="36" t="s">
        <v>55</v>
      </c>
    </row>
    <row r="6" spans="1:8" x14ac:dyDescent="0.25">
      <c r="A6" s="36" t="s">
        <v>81</v>
      </c>
    </row>
    <row r="8" spans="1:8" ht="25.5" customHeight="1" x14ac:dyDescent="0.25">
      <c r="A8" s="248" t="s">
        <v>57</v>
      </c>
      <c r="B8" s="248"/>
      <c r="C8" s="248"/>
      <c r="D8" s="248"/>
      <c r="E8" s="248"/>
      <c r="F8" s="248"/>
      <c r="G8" s="248"/>
      <c r="H8" s="248"/>
    </row>
    <row r="10" spans="1:8" ht="25.5" customHeight="1" x14ac:dyDescent="0.25">
      <c r="A10" s="247" t="s">
        <v>58</v>
      </c>
      <c r="B10" s="247"/>
      <c r="C10" s="247"/>
      <c r="D10" s="247"/>
      <c r="E10" s="247"/>
      <c r="F10" s="247"/>
      <c r="G10" s="247"/>
      <c r="H10" s="247"/>
    </row>
    <row r="12" spans="1:8" ht="15.75" thickBot="1" x14ac:dyDescent="0.3">
      <c r="G12" s="249" t="s">
        <v>59</v>
      </c>
      <c r="H12" s="249"/>
    </row>
    <row r="13" spans="1:8" ht="90" x14ac:dyDescent="0.25">
      <c r="A13" s="37" t="s">
        <v>60</v>
      </c>
      <c r="B13" s="38" t="s">
        <v>61</v>
      </c>
      <c r="C13" s="38" t="s">
        <v>62</v>
      </c>
      <c r="D13" s="38" t="s">
        <v>63</v>
      </c>
      <c r="E13" s="38" t="s">
        <v>64</v>
      </c>
      <c r="F13" s="38" t="s">
        <v>65</v>
      </c>
      <c r="G13" s="38" t="s">
        <v>66</v>
      </c>
      <c r="H13" s="39" t="s">
        <v>67</v>
      </c>
    </row>
    <row r="14" spans="1:8" ht="15.75" thickBot="1" x14ac:dyDescent="0.3">
      <c r="A14" s="40" t="s">
        <v>68</v>
      </c>
      <c r="B14" s="41" t="s">
        <v>69</v>
      </c>
      <c r="C14" s="41" t="s">
        <v>70</v>
      </c>
      <c r="D14" s="41" t="s">
        <v>71</v>
      </c>
      <c r="E14" s="41">
        <v>1</v>
      </c>
      <c r="F14" s="41">
        <v>2</v>
      </c>
      <c r="G14" s="41">
        <v>3</v>
      </c>
      <c r="H14" s="42" t="s">
        <v>72</v>
      </c>
    </row>
    <row r="15" spans="1:8" ht="25.5" customHeight="1" thickBot="1" x14ac:dyDescent="0.3">
      <c r="A15" s="43" t="s">
        <v>73</v>
      </c>
      <c r="B15" s="44"/>
      <c r="C15" s="44"/>
      <c r="D15" s="44"/>
      <c r="E15" s="45">
        <f>SUM(E17:E25)</f>
        <v>190000</v>
      </c>
      <c r="F15" s="45">
        <f>SUM(F17:F25)</f>
        <v>0</v>
      </c>
      <c r="G15" s="45">
        <f t="shared" ref="G15:H15" si="0">SUM(G17:G25)</f>
        <v>190000</v>
      </c>
      <c r="H15" s="45">
        <f t="shared" si="0"/>
        <v>0</v>
      </c>
    </row>
    <row r="16" spans="1:8" x14ac:dyDescent="0.25">
      <c r="A16" s="46" t="s">
        <v>74</v>
      </c>
      <c r="B16" s="47"/>
      <c r="C16" s="47"/>
      <c r="D16" s="47"/>
      <c r="E16" s="47"/>
      <c r="F16" s="47"/>
      <c r="G16" s="47"/>
      <c r="H16" s="48"/>
    </row>
    <row r="17" spans="1:8" ht="30" customHeight="1" x14ac:dyDescent="0.25">
      <c r="A17" s="49" t="s">
        <v>89</v>
      </c>
      <c r="B17" s="50" t="s">
        <v>76</v>
      </c>
      <c r="C17" s="51">
        <v>14018</v>
      </c>
      <c r="D17" s="61" t="s">
        <v>76</v>
      </c>
      <c r="E17" s="52">
        <v>31000</v>
      </c>
      <c r="F17" s="52">
        <v>0</v>
      </c>
      <c r="G17" s="52">
        <v>31000</v>
      </c>
      <c r="H17" s="53">
        <f>E17-F17-G17</f>
        <v>0</v>
      </c>
    </row>
    <row r="18" spans="1:8" ht="27.75" customHeight="1" x14ac:dyDescent="0.25">
      <c r="A18" s="62" t="s">
        <v>90</v>
      </c>
      <c r="B18" s="50" t="s">
        <v>76</v>
      </c>
      <c r="C18" s="51">
        <v>14018</v>
      </c>
      <c r="D18" s="61" t="s">
        <v>76</v>
      </c>
      <c r="E18" s="52">
        <v>75000</v>
      </c>
      <c r="F18" s="52">
        <v>0</v>
      </c>
      <c r="G18" s="52">
        <v>75000</v>
      </c>
      <c r="H18" s="53">
        <f t="shared" ref="H18:H19" si="1">E18-F18-G18</f>
        <v>0</v>
      </c>
    </row>
    <row r="19" spans="1:8" ht="17.25" customHeight="1" x14ac:dyDescent="0.25">
      <c r="A19" s="49" t="s">
        <v>91</v>
      </c>
      <c r="B19" s="50" t="s">
        <v>76</v>
      </c>
      <c r="C19" s="51">
        <v>14018</v>
      </c>
      <c r="D19" s="61" t="s">
        <v>76</v>
      </c>
      <c r="E19" s="52">
        <v>84000</v>
      </c>
      <c r="F19" s="52">
        <v>0</v>
      </c>
      <c r="G19" s="52">
        <v>84000</v>
      </c>
      <c r="H19" s="53">
        <f t="shared" si="1"/>
        <v>0</v>
      </c>
    </row>
    <row r="20" spans="1:8" x14ac:dyDescent="0.25">
      <c r="A20" s="49"/>
      <c r="B20" s="51"/>
      <c r="C20" s="51"/>
      <c r="D20" s="63"/>
      <c r="E20" s="52"/>
      <c r="F20" s="52"/>
      <c r="G20" s="52"/>
      <c r="H20" s="53"/>
    </row>
    <row r="21" spans="1:8" x14ac:dyDescent="0.25">
      <c r="A21" s="49"/>
      <c r="B21" s="51"/>
      <c r="C21" s="51"/>
      <c r="D21" s="63"/>
      <c r="E21" s="52"/>
      <c r="F21" s="52"/>
      <c r="G21" s="52"/>
      <c r="H21" s="53"/>
    </row>
    <row r="22" spans="1:8" x14ac:dyDescent="0.25">
      <c r="A22" s="49"/>
      <c r="B22" s="51"/>
      <c r="C22" s="51"/>
      <c r="D22" s="51"/>
      <c r="E22" s="52"/>
      <c r="F22" s="52"/>
      <c r="G22" s="52"/>
      <c r="H22" s="53"/>
    </row>
    <row r="23" spans="1:8" x14ac:dyDescent="0.25">
      <c r="A23" s="49"/>
      <c r="B23" s="51"/>
      <c r="C23" s="51"/>
      <c r="D23" s="51"/>
      <c r="E23" s="52"/>
      <c r="F23" s="52"/>
      <c r="G23" s="52"/>
      <c r="H23" s="53"/>
    </row>
    <row r="24" spans="1:8" x14ac:dyDescent="0.25">
      <c r="A24" s="49"/>
      <c r="B24" s="51"/>
      <c r="C24" s="51"/>
      <c r="D24" s="54"/>
      <c r="E24" s="52"/>
      <c r="F24" s="52"/>
      <c r="G24" s="52"/>
      <c r="H24" s="53"/>
    </row>
    <row r="25" spans="1:8" ht="15.75" thickBot="1" x14ac:dyDescent="0.3">
      <c r="A25" s="55"/>
      <c r="B25" s="56"/>
      <c r="C25" s="56"/>
      <c r="D25" s="57"/>
      <c r="E25" s="58"/>
      <c r="F25" s="58"/>
      <c r="G25" s="58"/>
      <c r="H25" s="59"/>
    </row>
    <row r="28" spans="1:8" x14ac:dyDescent="0.25">
      <c r="A28" s="36" t="s">
        <v>77</v>
      </c>
      <c r="B28" s="89" t="s">
        <v>175</v>
      </c>
      <c r="E28" s="36" t="s">
        <v>78</v>
      </c>
      <c r="F28" s="89" t="s">
        <v>176</v>
      </c>
    </row>
    <row r="29" spans="1:8" x14ac:dyDescent="0.25">
      <c r="A29" s="36" t="s">
        <v>79</v>
      </c>
      <c r="B29" s="90">
        <v>42398</v>
      </c>
      <c r="E29" s="36" t="s">
        <v>79</v>
      </c>
      <c r="F29" s="90">
        <v>42398</v>
      </c>
    </row>
  </sheetData>
  <mergeCells count="4">
    <mergeCell ref="G1:H1"/>
    <mergeCell ref="A8:H8"/>
    <mergeCell ref="A10:H10"/>
    <mergeCell ref="G12:H12"/>
  </mergeCells>
  <printOptions horizontalCentered="1"/>
  <pageMargins left="0" right="0" top="0.78740157480314998" bottom="0.78740157480314998" header="0.31496062992126" footer="0.31496062992126"/>
  <pageSetup paperSize="9" scale="8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F28" sqref="F28:F29"/>
    </sheetView>
  </sheetViews>
  <sheetFormatPr defaultColWidth="9.140625" defaultRowHeight="15" x14ac:dyDescent="0.25"/>
  <cols>
    <col min="1" max="1" width="45.7109375" style="36" customWidth="1"/>
    <col min="2" max="3" width="16.7109375" style="36" customWidth="1"/>
    <col min="4" max="4" width="18.28515625" style="36" customWidth="1"/>
    <col min="5" max="9" width="16.7109375" style="36" customWidth="1"/>
    <col min="10" max="16384" width="9.140625" style="36"/>
  </cols>
  <sheetData>
    <row r="1" spans="1:8" x14ac:dyDescent="0.25">
      <c r="G1" s="247" t="s">
        <v>52</v>
      </c>
      <c r="H1" s="247"/>
    </row>
    <row r="3" spans="1:8" x14ac:dyDescent="0.25">
      <c r="A3" s="36" t="s">
        <v>53</v>
      </c>
    </row>
    <row r="4" spans="1:8" x14ac:dyDescent="0.25">
      <c r="A4" s="36" t="s">
        <v>54</v>
      </c>
    </row>
    <row r="5" spans="1:8" x14ac:dyDescent="0.25">
      <c r="A5" s="36" t="s">
        <v>55</v>
      </c>
    </row>
    <row r="6" spans="1:8" x14ac:dyDescent="0.25">
      <c r="A6" s="36" t="s">
        <v>93</v>
      </c>
    </row>
    <row r="8" spans="1:8" ht="25.5" customHeight="1" x14ac:dyDescent="0.25">
      <c r="A8" s="248" t="s">
        <v>57</v>
      </c>
      <c r="B8" s="248"/>
      <c r="C8" s="248"/>
      <c r="D8" s="248"/>
      <c r="E8" s="248"/>
      <c r="F8" s="248"/>
      <c r="G8" s="248"/>
      <c r="H8" s="248"/>
    </row>
    <row r="10" spans="1:8" ht="25.5" customHeight="1" x14ac:dyDescent="0.25">
      <c r="A10" s="247" t="s">
        <v>58</v>
      </c>
      <c r="B10" s="247"/>
      <c r="C10" s="247"/>
      <c r="D10" s="247"/>
      <c r="E10" s="247"/>
      <c r="F10" s="247"/>
      <c r="G10" s="247"/>
      <c r="H10" s="247"/>
    </row>
    <row r="12" spans="1:8" ht="15.75" thickBot="1" x14ac:dyDescent="0.3">
      <c r="G12" s="249" t="s">
        <v>59</v>
      </c>
      <c r="H12" s="249"/>
    </row>
    <row r="13" spans="1:8" ht="90" x14ac:dyDescent="0.25">
      <c r="A13" s="37" t="s">
        <v>60</v>
      </c>
      <c r="B13" s="38" t="s">
        <v>61</v>
      </c>
      <c r="C13" s="38" t="s">
        <v>62</v>
      </c>
      <c r="D13" s="38" t="s">
        <v>63</v>
      </c>
      <c r="E13" s="38" t="s">
        <v>64</v>
      </c>
      <c r="F13" s="38" t="s">
        <v>65</v>
      </c>
      <c r="G13" s="38" t="s">
        <v>66</v>
      </c>
      <c r="H13" s="39" t="s">
        <v>67</v>
      </c>
    </row>
    <row r="14" spans="1:8" ht="15.75" thickBot="1" x14ac:dyDescent="0.3">
      <c r="A14" s="40" t="s">
        <v>68</v>
      </c>
      <c r="B14" s="41" t="s">
        <v>69</v>
      </c>
      <c r="C14" s="41" t="s">
        <v>70</v>
      </c>
      <c r="D14" s="41" t="s">
        <v>71</v>
      </c>
      <c r="E14" s="41">
        <v>1</v>
      </c>
      <c r="F14" s="41">
        <v>2</v>
      </c>
      <c r="G14" s="41">
        <v>3</v>
      </c>
      <c r="H14" s="42" t="s">
        <v>72</v>
      </c>
    </row>
    <row r="15" spans="1:8" ht="25.5" customHeight="1" thickBot="1" x14ac:dyDescent="0.3">
      <c r="A15" s="43" t="s">
        <v>73</v>
      </c>
      <c r="B15" s="44"/>
      <c r="C15" s="44"/>
      <c r="D15" s="44"/>
      <c r="E15" s="45">
        <f>SUM(E17:E25)</f>
        <v>1215773</v>
      </c>
      <c r="F15" s="45">
        <f>SUM(F17:F25)</f>
        <v>0</v>
      </c>
      <c r="G15" s="45">
        <f>SUM(G17:G25)</f>
        <v>1215773</v>
      </c>
      <c r="H15" s="45">
        <f>SUM(H17:H25)</f>
        <v>0</v>
      </c>
    </row>
    <row r="16" spans="1:8" x14ac:dyDescent="0.25">
      <c r="A16" s="46" t="s">
        <v>74</v>
      </c>
      <c r="B16" s="47"/>
      <c r="C16" s="47"/>
      <c r="D16" s="47"/>
      <c r="E16" s="47"/>
      <c r="F16" s="47"/>
      <c r="G16" s="47"/>
      <c r="H16" s="48"/>
    </row>
    <row r="17" spans="1:8" x14ac:dyDescent="0.25">
      <c r="A17" s="49" t="s">
        <v>94</v>
      </c>
      <c r="B17" s="50" t="s">
        <v>76</v>
      </c>
      <c r="C17" s="51">
        <v>15065</v>
      </c>
      <c r="D17" s="50" t="s">
        <v>76</v>
      </c>
      <c r="E17" s="52">
        <v>1215773</v>
      </c>
      <c r="F17" s="52">
        <v>0</v>
      </c>
      <c r="G17" s="52">
        <v>1215773</v>
      </c>
      <c r="H17" s="53">
        <f>E17-F17-G17</f>
        <v>0</v>
      </c>
    </row>
    <row r="18" spans="1:8" ht="12.75" customHeight="1" x14ac:dyDescent="0.25">
      <c r="A18" s="49"/>
      <c r="B18" s="50"/>
      <c r="C18" s="51"/>
      <c r="D18" s="51"/>
      <c r="E18" s="52"/>
      <c r="F18" s="52"/>
      <c r="G18" s="52"/>
      <c r="H18" s="53"/>
    </row>
    <row r="19" spans="1:8" x14ac:dyDescent="0.25">
      <c r="A19" s="49"/>
      <c r="B19" s="51"/>
      <c r="C19" s="51"/>
      <c r="D19" s="51"/>
      <c r="E19" s="52"/>
      <c r="F19" s="52"/>
      <c r="G19" s="52"/>
      <c r="H19" s="53"/>
    </row>
    <row r="20" spans="1:8" x14ac:dyDescent="0.25">
      <c r="A20" s="49"/>
      <c r="B20" s="51"/>
      <c r="C20" s="51"/>
      <c r="D20" s="51"/>
      <c r="E20" s="52"/>
      <c r="F20" s="52"/>
      <c r="G20" s="52"/>
      <c r="H20" s="53"/>
    </row>
    <row r="21" spans="1:8" x14ac:dyDescent="0.25">
      <c r="A21" s="49"/>
      <c r="B21" s="51"/>
      <c r="C21" s="51"/>
      <c r="D21" s="51"/>
      <c r="E21" s="52"/>
      <c r="F21" s="52"/>
      <c r="G21" s="52"/>
      <c r="H21" s="53"/>
    </row>
    <row r="22" spans="1:8" x14ac:dyDescent="0.25">
      <c r="A22" s="49"/>
      <c r="B22" s="51"/>
      <c r="C22" s="51"/>
      <c r="D22" s="51"/>
      <c r="E22" s="52"/>
      <c r="F22" s="52"/>
      <c r="G22" s="52"/>
      <c r="H22" s="53"/>
    </row>
    <row r="23" spans="1:8" x14ac:dyDescent="0.25">
      <c r="A23" s="49"/>
      <c r="B23" s="51"/>
      <c r="C23" s="51"/>
      <c r="D23" s="51"/>
      <c r="E23" s="52"/>
      <c r="F23" s="52"/>
      <c r="G23" s="52"/>
      <c r="H23" s="53"/>
    </row>
    <row r="24" spans="1:8" x14ac:dyDescent="0.25">
      <c r="A24" s="49"/>
      <c r="B24" s="51"/>
      <c r="C24" s="51"/>
      <c r="D24" s="54"/>
      <c r="E24" s="52"/>
      <c r="F24" s="52"/>
      <c r="G24" s="52"/>
      <c r="H24" s="53"/>
    </row>
    <row r="25" spans="1:8" ht="15.75" thickBot="1" x14ac:dyDescent="0.3">
      <c r="A25" s="55"/>
      <c r="B25" s="56"/>
      <c r="C25" s="56"/>
      <c r="D25" s="57"/>
      <c r="E25" s="58"/>
      <c r="F25" s="58"/>
      <c r="G25" s="58"/>
      <c r="H25" s="59"/>
    </row>
    <row r="28" spans="1:8" x14ac:dyDescent="0.25">
      <c r="A28" s="36" t="s">
        <v>77</v>
      </c>
      <c r="B28" s="89" t="s">
        <v>175</v>
      </c>
      <c r="E28" s="36" t="s">
        <v>78</v>
      </c>
      <c r="F28" s="89" t="s">
        <v>176</v>
      </c>
    </row>
    <row r="29" spans="1:8" x14ac:dyDescent="0.25">
      <c r="A29" s="36" t="s">
        <v>79</v>
      </c>
      <c r="B29" s="90">
        <v>42398</v>
      </c>
      <c r="E29" s="36" t="s">
        <v>79</v>
      </c>
      <c r="F29" s="90">
        <v>42398</v>
      </c>
    </row>
  </sheetData>
  <mergeCells count="4">
    <mergeCell ref="G1:H1"/>
    <mergeCell ref="A8:H8"/>
    <mergeCell ref="A10:H10"/>
    <mergeCell ref="G12:H12"/>
  </mergeCells>
  <printOptions horizontalCentered="1"/>
  <pageMargins left="0" right="0" top="0.78740157480314998" bottom="0.78740157480314998" header="0.31496062992126" footer="0.31496062992126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A29" sqref="A29"/>
    </sheetView>
  </sheetViews>
  <sheetFormatPr defaultColWidth="9.140625" defaultRowHeight="15" x14ac:dyDescent="0.25"/>
  <cols>
    <col min="1" max="1" width="45.7109375" style="36" customWidth="1"/>
    <col min="2" max="3" width="16.7109375" style="36" customWidth="1"/>
    <col min="4" max="4" width="18.28515625" style="36" customWidth="1"/>
    <col min="5" max="9" width="16.7109375" style="36" customWidth="1"/>
    <col min="10" max="16384" width="9.140625" style="36"/>
  </cols>
  <sheetData>
    <row r="1" spans="1:8" x14ac:dyDescent="0.25">
      <c r="G1" s="247" t="s">
        <v>52</v>
      </c>
      <c r="H1" s="247"/>
    </row>
    <row r="3" spans="1:8" x14ac:dyDescent="0.25">
      <c r="A3" s="36" t="s">
        <v>53</v>
      </c>
    </row>
    <row r="4" spans="1:8" x14ac:dyDescent="0.25">
      <c r="A4" s="36" t="s">
        <v>54</v>
      </c>
    </row>
    <row r="5" spans="1:8" x14ac:dyDescent="0.25">
      <c r="A5" s="36" t="s">
        <v>55</v>
      </c>
    </row>
    <row r="6" spans="1:8" x14ac:dyDescent="0.25">
      <c r="A6" s="36" t="s">
        <v>152</v>
      </c>
    </row>
    <row r="8" spans="1:8" ht="25.5" customHeight="1" x14ac:dyDescent="0.25">
      <c r="A8" s="248" t="s">
        <v>57</v>
      </c>
      <c r="B8" s="248"/>
      <c r="C8" s="248"/>
      <c r="D8" s="248"/>
      <c r="E8" s="248"/>
      <c r="F8" s="248"/>
      <c r="G8" s="248"/>
      <c r="H8" s="248"/>
    </row>
    <row r="10" spans="1:8" ht="25.5" customHeight="1" x14ac:dyDescent="0.25">
      <c r="A10" s="247" t="s">
        <v>58</v>
      </c>
      <c r="B10" s="247"/>
      <c r="C10" s="247"/>
      <c r="D10" s="247"/>
      <c r="E10" s="247"/>
      <c r="F10" s="247"/>
      <c r="G10" s="247"/>
      <c r="H10" s="247"/>
    </row>
    <row r="12" spans="1:8" ht="15.75" thickBot="1" x14ac:dyDescent="0.3">
      <c r="G12" s="249" t="s">
        <v>59</v>
      </c>
      <c r="H12" s="249"/>
    </row>
    <row r="13" spans="1:8" ht="90" x14ac:dyDescent="0.25">
      <c r="A13" s="37" t="s">
        <v>60</v>
      </c>
      <c r="B13" s="38" t="s">
        <v>61</v>
      </c>
      <c r="C13" s="38" t="s">
        <v>62</v>
      </c>
      <c r="D13" s="38" t="s">
        <v>63</v>
      </c>
      <c r="E13" s="38" t="s">
        <v>64</v>
      </c>
      <c r="F13" s="38" t="s">
        <v>65</v>
      </c>
      <c r="G13" s="38" t="s">
        <v>66</v>
      </c>
      <c r="H13" s="39" t="s">
        <v>67</v>
      </c>
    </row>
    <row r="14" spans="1:8" ht="15.75" thickBot="1" x14ac:dyDescent="0.3">
      <c r="A14" s="40" t="s">
        <v>68</v>
      </c>
      <c r="B14" s="41" t="s">
        <v>69</v>
      </c>
      <c r="C14" s="41" t="s">
        <v>70</v>
      </c>
      <c r="D14" s="41" t="s">
        <v>71</v>
      </c>
      <c r="E14" s="41">
        <v>1</v>
      </c>
      <c r="F14" s="41">
        <v>2</v>
      </c>
      <c r="G14" s="41">
        <v>3</v>
      </c>
      <c r="H14" s="42" t="s">
        <v>72</v>
      </c>
    </row>
    <row r="15" spans="1:8" ht="25.5" customHeight="1" thickBot="1" x14ac:dyDescent="0.3">
      <c r="A15" s="43" t="s">
        <v>73</v>
      </c>
      <c r="B15" s="44"/>
      <c r="C15" s="44"/>
      <c r="D15" s="44"/>
      <c r="E15" s="45">
        <f>SUM(E17:E25)</f>
        <v>450000</v>
      </c>
      <c r="F15" s="45">
        <f>SUM(F17:F25)</f>
        <v>0</v>
      </c>
      <c r="G15" s="45">
        <f>SUM(G17:G25)</f>
        <v>450000</v>
      </c>
      <c r="H15" s="45">
        <f>SUM(H17:H25)</f>
        <v>0</v>
      </c>
    </row>
    <row r="16" spans="1:8" x14ac:dyDescent="0.25">
      <c r="A16" s="46" t="s">
        <v>74</v>
      </c>
      <c r="B16" s="47"/>
      <c r="C16" s="47"/>
      <c r="D16" s="47"/>
      <c r="E16" s="47"/>
      <c r="F16" s="47"/>
      <c r="G16" s="47"/>
      <c r="H16" s="48"/>
    </row>
    <row r="17" spans="1:8" x14ac:dyDescent="0.25">
      <c r="A17" s="49" t="s">
        <v>153</v>
      </c>
      <c r="B17" s="50" t="s">
        <v>76</v>
      </c>
      <c r="C17" s="51">
        <v>22005</v>
      </c>
      <c r="D17" s="50" t="s">
        <v>76</v>
      </c>
      <c r="E17" s="52">
        <v>450000</v>
      </c>
      <c r="F17" s="52">
        <v>0</v>
      </c>
      <c r="G17" s="52">
        <v>450000</v>
      </c>
      <c r="H17" s="53">
        <f>E17-F17-G17</f>
        <v>0</v>
      </c>
    </row>
    <row r="18" spans="1:8" ht="12.75" customHeight="1" x14ac:dyDescent="0.25">
      <c r="A18" s="49"/>
      <c r="B18" s="50"/>
      <c r="C18" s="51"/>
      <c r="D18" s="51"/>
      <c r="E18" s="52"/>
      <c r="F18" s="52"/>
      <c r="G18" s="52"/>
      <c r="H18" s="53"/>
    </row>
    <row r="19" spans="1:8" x14ac:dyDescent="0.25">
      <c r="A19" s="49"/>
      <c r="B19" s="51"/>
      <c r="C19" s="51"/>
      <c r="D19" s="51"/>
      <c r="E19" s="52"/>
      <c r="F19" s="52"/>
      <c r="G19" s="52"/>
      <c r="H19" s="53"/>
    </row>
    <row r="20" spans="1:8" x14ac:dyDescent="0.25">
      <c r="A20" s="49"/>
      <c r="B20" s="51"/>
      <c r="C20" s="51"/>
      <c r="D20" s="51"/>
      <c r="E20" s="52"/>
      <c r="F20" s="52"/>
      <c r="G20" s="52"/>
      <c r="H20" s="53"/>
    </row>
    <row r="21" spans="1:8" x14ac:dyDescent="0.25">
      <c r="A21" s="49"/>
      <c r="B21" s="51"/>
      <c r="C21" s="51"/>
      <c r="D21" s="51"/>
      <c r="E21" s="52"/>
      <c r="F21" s="52"/>
      <c r="G21" s="52"/>
      <c r="H21" s="53"/>
    </row>
    <row r="22" spans="1:8" x14ac:dyDescent="0.25">
      <c r="A22" s="49"/>
      <c r="B22" s="51"/>
      <c r="C22" s="51"/>
      <c r="D22" s="51"/>
      <c r="E22" s="52"/>
      <c r="F22" s="52"/>
      <c r="G22" s="52"/>
      <c r="H22" s="53"/>
    </row>
    <row r="23" spans="1:8" x14ac:dyDescent="0.25">
      <c r="A23" s="49"/>
      <c r="B23" s="51"/>
      <c r="C23" s="51"/>
      <c r="D23" s="51"/>
      <c r="E23" s="52"/>
      <c r="F23" s="52"/>
      <c r="G23" s="52"/>
      <c r="H23" s="53"/>
    </row>
    <row r="24" spans="1:8" x14ac:dyDescent="0.25">
      <c r="A24" s="49"/>
      <c r="B24" s="51"/>
      <c r="C24" s="51"/>
      <c r="D24" s="54"/>
      <c r="E24" s="52"/>
      <c r="F24" s="52"/>
      <c r="G24" s="52"/>
      <c r="H24" s="53"/>
    </row>
    <row r="25" spans="1:8" ht="15.75" thickBot="1" x14ac:dyDescent="0.3">
      <c r="A25" s="55"/>
      <c r="B25" s="56"/>
      <c r="C25" s="56"/>
      <c r="D25" s="57"/>
      <c r="E25" s="58"/>
      <c r="F25" s="58"/>
      <c r="G25" s="58"/>
      <c r="H25" s="59"/>
    </row>
    <row r="28" spans="1:8" x14ac:dyDescent="0.25">
      <c r="A28" s="36" t="s">
        <v>77</v>
      </c>
      <c r="B28" s="89" t="s">
        <v>175</v>
      </c>
      <c r="E28" s="36" t="s">
        <v>78</v>
      </c>
      <c r="F28" s="89" t="s">
        <v>176</v>
      </c>
    </row>
    <row r="29" spans="1:8" x14ac:dyDescent="0.25">
      <c r="A29" s="36" t="s">
        <v>79</v>
      </c>
      <c r="B29" s="90">
        <v>42398</v>
      </c>
      <c r="E29" s="36" t="s">
        <v>79</v>
      </c>
      <c r="F29" s="90">
        <v>42398</v>
      </c>
    </row>
  </sheetData>
  <mergeCells count="4">
    <mergeCell ref="G1:H1"/>
    <mergeCell ref="A8:H8"/>
    <mergeCell ref="A10:H10"/>
    <mergeCell ref="G12:H12"/>
  </mergeCells>
  <printOptions horizontalCentered="1"/>
  <pageMargins left="0" right="0" top="0.78740157480314998" bottom="0.78740157480314998" header="0.31496062992126" footer="0.31496062992126"/>
  <pageSetup paperSize="9" scale="8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C32" sqref="C32"/>
    </sheetView>
  </sheetViews>
  <sheetFormatPr defaultColWidth="9.140625" defaultRowHeight="15" x14ac:dyDescent="0.25"/>
  <cols>
    <col min="1" max="1" width="45.7109375" style="36" customWidth="1"/>
    <col min="2" max="3" width="16.7109375" style="36" customWidth="1"/>
    <col min="4" max="4" width="18.28515625" style="36" customWidth="1"/>
    <col min="5" max="9" width="16.7109375" style="36" customWidth="1"/>
    <col min="10" max="16384" width="9.140625" style="36"/>
  </cols>
  <sheetData>
    <row r="1" spans="1:8" x14ac:dyDescent="0.25">
      <c r="G1" s="247" t="s">
        <v>52</v>
      </c>
      <c r="H1" s="247"/>
    </row>
    <row r="3" spans="1:8" x14ac:dyDescent="0.25">
      <c r="A3" s="36" t="s">
        <v>53</v>
      </c>
    </row>
    <row r="4" spans="1:8" x14ac:dyDescent="0.25">
      <c r="A4" s="36" t="s">
        <v>54</v>
      </c>
    </row>
    <row r="5" spans="1:8" x14ac:dyDescent="0.25">
      <c r="A5" s="36" t="s">
        <v>55</v>
      </c>
    </row>
    <row r="6" spans="1:8" x14ac:dyDescent="0.25">
      <c r="A6" s="36" t="s">
        <v>107</v>
      </c>
    </row>
    <row r="8" spans="1:8" ht="25.5" customHeight="1" x14ac:dyDescent="0.25">
      <c r="A8" s="248" t="s">
        <v>57</v>
      </c>
      <c r="B8" s="248"/>
      <c r="C8" s="248"/>
      <c r="D8" s="248"/>
      <c r="E8" s="248"/>
      <c r="F8" s="248"/>
      <c r="G8" s="248"/>
      <c r="H8" s="248"/>
    </row>
    <row r="10" spans="1:8" ht="25.5" customHeight="1" x14ac:dyDescent="0.25">
      <c r="A10" s="247" t="s">
        <v>58</v>
      </c>
      <c r="B10" s="247"/>
      <c r="C10" s="247"/>
      <c r="D10" s="247"/>
      <c r="E10" s="247"/>
      <c r="F10" s="247"/>
      <c r="G10" s="247"/>
      <c r="H10" s="247"/>
    </row>
    <row r="12" spans="1:8" ht="15.75" thickBot="1" x14ac:dyDescent="0.3">
      <c r="G12" s="249" t="s">
        <v>59</v>
      </c>
      <c r="H12" s="249"/>
    </row>
    <row r="13" spans="1:8" ht="90" x14ac:dyDescent="0.25">
      <c r="A13" s="37" t="s">
        <v>60</v>
      </c>
      <c r="B13" s="38" t="s">
        <v>61</v>
      </c>
      <c r="C13" s="38" t="s">
        <v>62</v>
      </c>
      <c r="D13" s="38" t="s">
        <v>63</v>
      </c>
      <c r="E13" s="38" t="s">
        <v>64</v>
      </c>
      <c r="F13" s="38" t="s">
        <v>65</v>
      </c>
      <c r="G13" s="38" t="s">
        <v>66</v>
      </c>
      <c r="H13" s="39" t="s">
        <v>67</v>
      </c>
    </row>
    <row r="14" spans="1:8" ht="15.75" thickBot="1" x14ac:dyDescent="0.3">
      <c r="A14" s="40" t="s">
        <v>68</v>
      </c>
      <c r="B14" s="41" t="s">
        <v>69</v>
      </c>
      <c r="C14" s="41" t="s">
        <v>70</v>
      </c>
      <c r="D14" s="41" t="s">
        <v>71</v>
      </c>
      <c r="E14" s="41">
        <v>1</v>
      </c>
      <c r="F14" s="41">
        <v>2</v>
      </c>
      <c r="G14" s="41">
        <v>3</v>
      </c>
      <c r="H14" s="42" t="s">
        <v>72</v>
      </c>
    </row>
    <row r="15" spans="1:8" ht="25.5" customHeight="1" thickBot="1" x14ac:dyDescent="0.3">
      <c r="A15" s="43" t="s">
        <v>73</v>
      </c>
      <c r="B15" s="44"/>
      <c r="C15" s="44"/>
      <c r="D15" s="44"/>
      <c r="E15" s="45">
        <f>SUM(E17:E25)</f>
        <v>518101</v>
      </c>
      <c r="F15" s="45">
        <f>SUM(F17:F25)</f>
        <v>0</v>
      </c>
      <c r="G15" s="45">
        <f>SUM(G17:G25)</f>
        <v>518101</v>
      </c>
      <c r="H15" s="45">
        <f>SUM(H17:H25)</f>
        <v>0</v>
      </c>
    </row>
    <row r="16" spans="1:8" x14ac:dyDescent="0.25">
      <c r="A16" s="46" t="s">
        <v>74</v>
      </c>
      <c r="B16" s="47"/>
      <c r="C16" s="47"/>
      <c r="D16" s="47"/>
      <c r="E16" s="47"/>
      <c r="F16" s="47"/>
      <c r="G16" s="47"/>
      <c r="H16" s="48"/>
    </row>
    <row r="17" spans="1:8" x14ac:dyDescent="0.25">
      <c r="A17" s="49" t="s">
        <v>108</v>
      </c>
      <c r="B17" s="50" t="s">
        <v>76</v>
      </c>
      <c r="C17" s="51">
        <v>29004</v>
      </c>
      <c r="D17" s="50" t="s">
        <v>76</v>
      </c>
      <c r="E17" s="52">
        <v>16350</v>
      </c>
      <c r="F17" s="52">
        <v>0</v>
      </c>
      <c r="G17" s="52">
        <v>16350</v>
      </c>
      <c r="H17" s="53">
        <f>E17-F17-G17</f>
        <v>0</v>
      </c>
    </row>
    <row r="18" spans="1:8" ht="12.75" customHeight="1" x14ac:dyDescent="0.25">
      <c r="A18" s="49" t="s">
        <v>109</v>
      </c>
      <c r="B18" s="50"/>
      <c r="C18" s="51">
        <v>29008</v>
      </c>
      <c r="D18" s="51"/>
      <c r="E18" s="52">
        <v>501751</v>
      </c>
      <c r="F18" s="52">
        <v>0</v>
      </c>
      <c r="G18" s="52">
        <v>501751</v>
      </c>
      <c r="H18" s="53">
        <f>E18-F18-G18</f>
        <v>0</v>
      </c>
    </row>
    <row r="19" spans="1:8" x14ac:dyDescent="0.25">
      <c r="A19" s="49"/>
      <c r="B19" s="51"/>
      <c r="C19" s="51"/>
      <c r="D19" s="51"/>
      <c r="E19" s="52"/>
      <c r="F19" s="52"/>
      <c r="G19" s="52"/>
      <c r="H19" s="53"/>
    </row>
    <row r="20" spans="1:8" x14ac:dyDescent="0.25">
      <c r="A20" s="49"/>
      <c r="B20" s="51"/>
      <c r="C20" s="51"/>
      <c r="D20" s="51"/>
      <c r="E20" s="52"/>
      <c r="F20" s="52"/>
      <c r="G20" s="52"/>
      <c r="H20" s="53"/>
    </row>
    <row r="21" spans="1:8" x14ac:dyDescent="0.25">
      <c r="A21" s="49"/>
      <c r="B21" s="51"/>
      <c r="C21" s="51"/>
      <c r="D21" s="51"/>
      <c r="E21" s="52"/>
      <c r="F21" s="52"/>
      <c r="G21" s="52"/>
      <c r="H21" s="53"/>
    </row>
    <row r="22" spans="1:8" x14ac:dyDescent="0.25">
      <c r="A22" s="49"/>
      <c r="B22" s="51"/>
      <c r="C22" s="51"/>
      <c r="D22" s="51"/>
      <c r="E22" s="52"/>
      <c r="F22" s="52"/>
      <c r="G22" s="52"/>
      <c r="H22" s="53"/>
    </row>
    <row r="23" spans="1:8" x14ac:dyDescent="0.25">
      <c r="A23" s="49"/>
      <c r="B23" s="51"/>
      <c r="C23" s="51"/>
      <c r="D23" s="51"/>
      <c r="E23" s="52"/>
      <c r="F23" s="52"/>
      <c r="G23" s="52"/>
      <c r="H23" s="53"/>
    </row>
    <row r="24" spans="1:8" x14ac:dyDescent="0.25">
      <c r="A24" s="49"/>
      <c r="B24" s="51"/>
      <c r="C24" s="51"/>
      <c r="D24" s="54"/>
      <c r="E24" s="52"/>
      <c r="F24" s="52"/>
      <c r="G24" s="52"/>
      <c r="H24" s="53"/>
    </row>
    <row r="25" spans="1:8" ht="15.75" thickBot="1" x14ac:dyDescent="0.3">
      <c r="A25" s="55"/>
      <c r="B25" s="56"/>
      <c r="C25" s="56"/>
      <c r="D25" s="57"/>
      <c r="E25" s="58"/>
      <c r="F25" s="58"/>
      <c r="G25" s="58"/>
      <c r="H25" s="59"/>
    </row>
    <row r="28" spans="1:8" x14ac:dyDescent="0.25">
      <c r="A28" s="36" t="s">
        <v>77</v>
      </c>
      <c r="B28" s="89" t="s">
        <v>175</v>
      </c>
      <c r="E28" s="36" t="s">
        <v>78</v>
      </c>
      <c r="F28" s="89" t="s">
        <v>176</v>
      </c>
    </row>
    <row r="29" spans="1:8" x14ac:dyDescent="0.25">
      <c r="A29" s="36" t="s">
        <v>79</v>
      </c>
      <c r="B29" s="90">
        <v>42398</v>
      </c>
      <c r="E29" s="36" t="s">
        <v>79</v>
      </c>
      <c r="F29" s="90">
        <v>42398</v>
      </c>
    </row>
  </sheetData>
  <mergeCells count="4">
    <mergeCell ref="G1:H1"/>
    <mergeCell ref="A8:H8"/>
    <mergeCell ref="A10:H10"/>
    <mergeCell ref="G12:H12"/>
  </mergeCells>
  <printOptions horizontalCentered="1"/>
  <pageMargins left="0" right="0" top="0.78740157480314998" bottom="0.78740157480314998" header="0.31496062992126" footer="0.31496062992126"/>
  <pageSetup paperSize="9" scale="8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J21" sqref="J21"/>
    </sheetView>
  </sheetViews>
  <sheetFormatPr defaultRowHeight="12.75" x14ac:dyDescent="0.25"/>
  <cols>
    <col min="1" max="1" width="45.7109375" style="64" customWidth="1"/>
    <col min="2" max="9" width="16.7109375" style="64" customWidth="1"/>
    <col min="10" max="16384" width="9.140625" style="64"/>
  </cols>
  <sheetData>
    <row r="1" spans="1:7" x14ac:dyDescent="0.25">
      <c r="F1" s="250" t="s">
        <v>52</v>
      </c>
      <c r="G1" s="250"/>
    </row>
    <row r="3" spans="1:7" x14ac:dyDescent="0.25">
      <c r="A3" s="64" t="s">
        <v>95</v>
      </c>
      <c r="B3" s="142" t="s">
        <v>181</v>
      </c>
    </row>
    <row r="4" spans="1:7" ht="14.25" x14ac:dyDescent="0.25">
      <c r="A4" s="64" t="s">
        <v>96</v>
      </c>
      <c r="B4" s="64" t="s">
        <v>180</v>
      </c>
    </row>
    <row r="5" spans="1:7" ht="14.25" x14ac:dyDescent="0.25">
      <c r="A5" s="64" t="s">
        <v>97</v>
      </c>
      <c r="B5" s="142"/>
    </row>
    <row r="6" spans="1:7" ht="14.25" x14ac:dyDescent="0.25">
      <c r="A6" s="64" t="s">
        <v>98</v>
      </c>
      <c r="B6" s="142" t="s">
        <v>110</v>
      </c>
    </row>
    <row r="8" spans="1:7" ht="25.5" customHeight="1" x14ac:dyDescent="0.25">
      <c r="A8" s="250" t="s">
        <v>99</v>
      </c>
      <c r="B8" s="250"/>
      <c r="C8" s="250"/>
      <c r="D8" s="250"/>
      <c r="E8" s="250"/>
      <c r="F8" s="250"/>
      <c r="G8" s="250"/>
    </row>
    <row r="10" spans="1:7" ht="25.5" customHeight="1" x14ac:dyDescent="0.25">
      <c r="A10" s="250" t="s">
        <v>100</v>
      </c>
      <c r="B10" s="250"/>
      <c r="C10" s="250"/>
      <c r="D10" s="250"/>
      <c r="E10" s="250"/>
      <c r="F10" s="250"/>
      <c r="G10" s="250"/>
    </row>
    <row r="12" spans="1:7" ht="13.5" thickBot="1" x14ac:dyDescent="0.3">
      <c r="F12" s="251" t="s">
        <v>59</v>
      </c>
      <c r="G12" s="251"/>
    </row>
    <row r="13" spans="1:7" ht="63.75" x14ac:dyDescent="0.25">
      <c r="A13" s="65" t="s">
        <v>60</v>
      </c>
      <c r="B13" s="66" t="s">
        <v>61</v>
      </c>
      <c r="C13" s="66" t="s">
        <v>62</v>
      </c>
      <c r="D13" s="66" t="s">
        <v>63</v>
      </c>
      <c r="E13" s="66" t="s">
        <v>101</v>
      </c>
      <c r="F13" s="66" t="s">
        <v>102</v>
      </c>
      <c r="G13" s="67" t="s">
        <v>103</v>
      </c>
    </row>
    <row r="14" spans="1:7" ht="13.5" thickBot="1" x14ac:dyDescent="0.3">
      <c r="A14" s="68" t="s">
        <v>68</v>
      </c>
      <c r="B14" s="69" t="s">
        <v>69</v>
      </c>
      <c r="C14" s="69" t="s">
        <v>70</v>
      </c>
      <c r="D14" s="69" t="s">
        <v>71</v>
      </c>
      <c r="E14" s="69">
        <v>1</v>
      </c>
      <c r="F14" s="69">
        <v>2</v>
      </c>
      <c r="G14" s="70" t="s">
        <v>104</v>
      </c>
    </row>
    <row r="15" spans="1:7" ht="25.5" customHeight="1" thickBot="1" x14ac:dyDescent="0.3">
      <c r="A15" s="71" t="s">
        <v>105</v>
      </c>
      <c r="B15" s="72"/>
      <c r="C15" s="72"/>
      <c r="D15" s="72"/>
      <c r="E15" s="72"/>
      <c r="F15" s="72"/>
      <c r="G15" s="73"/>
    </row>
    <row r="16" spans="1:7" x14ac:dyDescent="0.25">
      <c r="A16" s="74"/>
      <c r="B16" s="75"/>
      <c r="C16" s="75"/>
      <c r="D16" s="75"/>
      <c r="E16" s="75"/>
      <c r="F16" s="75"/>
      <c r="G16" s="76"/>
    </row>
    <row r="17" spans="1:7" x14ac:dyDescent="0.25">
      <c r="A17" s="74" t="s">
        <v>106</v>
      </c>
      <c r="B17" s="75"/>
      <c r="C17" s="75"/>
      <c r="D17" s="75"/>
      <c r="E17" s="75"/>
      <c r="F17" s="75"/>
      <c r="G17" s="76"/>
    </row>
    <row r="18" spans="1:7" x14ac:dyDescent="0.25">
      <c r="A18" s="74"/>
      <c r="B18" s="75"/>
      <c r="C18" s="75"/>
      <c r="D18" s="75"/>
      <c r="E18" s="75"/>
      <c r="F18" s="75"/>
      <c r="G18" s="76"/>
    </row>
    <row r="19" spans="1:7" ht="25.5" x14ac:dyDescent="0.25">
      <c r="A19" s="137" t="s">
        <v>192</v>
      </c>
      <c r="B19" s="138" t="s">
        <v>193</v>
      </c>
      <c r="C19" s="139" t="s">
        <v>194</v>
      </c>
      <c r="D19" s="139" t="s">
        <v>195</v>
      </c>
      <c r="E19" s="140">
        <v>6430567.1200000001</v>
      </c>
      <c r="F19" s="140">
        <v>6104512.5199999996</v>
      </c>
      <c r="G19" s="141">
        <v>326054.59999999998</v>
      </c>
    </row>
    <row r="20" spans="1:7" ht="25.5" x14ac:dyDescent="0.25">
      <c r="A20" s="137" t="s">
        <v>192</v>
      </c>
      <c r="B20" s="138" t="s">
        <v>193</v>
      </c>
      <c r="C20" s="139" t="s">
        <v>196</v>
      </c>
      <c r="D20" s="139" t="s">
        <v>195</v>
      </c>
      <c r="E20" s="140">
        <v>1134805.98</v>
      </c>
      <c r="F20" s="140">
        <v>1076637.49</v>
      </c>
      <c r="G20" s="141">
        <v>58168.49</v>
      </c>
    </row>
    <row r="21" spans="1:7" x14ac:dyDescent="0.25">
      <c r="A21" s="74"/>
      <c r="B21" s="75"/>
      <c r="C21" s="75"/>
      <c r="D21" s="75"/>
      <c r="E21" s="75"/>
      <c r="F21" s="75"/>
      <c r="G21" s="76"/>
    </row>
    <row r="22" spans="1:7" x14ac:dyDescent="0.25">
      <c r="A22" s="74"/>
      <c r="B22" s="75"/>
      <c r="C22" s="75"/>
      <c r="D22" s="75"/>
      <c r="E22" s="75"/>
      <c r="F22" s="75"/>
      <c r="G22" s="76"/>
    </row>
    <row r="23" spans="1:7" x14ac:dyDescent="0.25">
      <c r="A23" s="74"/>
      <c r="B23" s="75"/>
      <c r="C23" s="75"/>
      <c r="D23" s="75"/>
      <c r="E23" s="75"/>
      <c r="F23" s="75"/>
      <c r="G23" s="76"/>
    </row>
    <row r="24" spans="1:7" x14ac:dyDescent="0.25">
      <c r="A24" s="74"/>
      <c r="B24" s="75"/>
      <c r="C24" s="75"/>
      <c r="D24" s="75"/>
      <c r="E24" s="75"/>
      <c r="F24" s="75"/>
      <c r="G24" s="76"/>
    </row>
    <row r="25" spans="1:7" ht="13.5" thickBot="1" x14ac:dyDescent="0.3">
      <c r="A25" s="77"/>
      <c r="B25" s="78"/>
      <c r="C25" s="78"/>
      <c r="D25" s="78"/>
      <c r="E25" s="78"/>
      <c r="F25" s="78"/>
      <c r="G25" s="79"/>
    </row>
    <row r="28" spans="1:7" ht="15" x14ac:dyDescent="0.25">
      <c r="A28" s="64" t="s">
        <v>197</v>
      </c>
      <c r="D28" s="64" t="s">
        <v>78</v>
      </c>
      <c r="E28" s="89" t="s">
        <v>176</v>
      </c>
    </row>
    <row r="29" spans="1:7" ht="15" x14ac:dyDescent="0.25">
      <c r="A29" s="64" t="s">
        <v>198</v>
      </c>
      <c r="D29" s="64" t="s">
        <v>79</v>
      </c>
      <c r="E29" s="90">
        <v>42398</v>
      </c>
    </row>
  </sheetData>
  <mergeCells count="4">
    <mergeCell ref="F1:G1"/>
    <mergeCell ref="A8:G8"/>
    <mergeCell ref="A10:G10"/>
    <mergeCell ref="F12:G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2.75" x14ac:dyDescent="0.25"/>
  <cols>
    <col min="1" max="1" width="50.7109375" style="64" customWidth="1"/>
    <col min="2" max="8" width="16.7109375" style="64" customWidth="1"/>
    <col min="9" max="16384" width="9.140625" style="64"/>
  </cols>
  <sheetData>
    <row r="1" spans="1:8" x14ac:dyDescent="0.25">
      <c r="G1" s="250" t="s">
        <v>203</v>
      </c>
      <c r="H1" s="250"/>
    </row>
    <row r="3" spans="1:8" x14ac:dyDescent="0.25">
      <c r="A3" s="64" t="s">
        <v>95</v>
      </c>
      <c r="B3" s="142" t="s">
        <v>181</v>
      </c>
    </row>
    <row r="4" spans="1:8" ht="14.25" x14ac:dyDescent="0.25">
      <c r="A4" s="64" t="s">
        <v>97</v>
      </c>
    </row>
    <row r="5" spans="1:8" ht="14.25" x14ac:dyDescent="0.25">
      <c r="A5" s="64" t="s">
        <v>98</v>
      </c>
      <c r="B5" s="142" t="s">
        <v>204</v>
      </c>
    </row>
    <row r="7" spans="1:8" ht="25.5" customHeight="1" x14ac:dyDescent="0.25">
      <c r="A7" s="250" t="s">
        <v>205</v>
      </c>
      <c r="B7" s="250"/>
      <c r="C7" s="250"/>
      <c r="D7" s="250"/>
      <c r="E7" s="250"/>
      <c r="F7" s="250"/>
      <c r="G7" s="250"/>
      <c r="H7" s="250"/>
    </row>
    <row r="9" spans="1:8" ht="25.5" customHeight="1" x14ac:dyDescent="0.25">
      <c r="A9" s="250" t="s">
        <v>206</v>
      </c>
      <c r="B9" s="250"/>
      <c r="C9" s="250"/>
      <c r="D9" s="250"/>
      <c r="E9" s="250"/>
      <c r="F9" s="250"/>
      <c r="G9" s="250"/>
      <c r="H9" s="250"/>
    </row>
    <row r="11" spans="1:8" ht="13.5" thickBot="1" x14ac:dyDescent="0.3">
      <c r="G11" s="251" t="s">
        <v>59</v>
      </c>
      <c r="H11" s="251"/>
    </row>
    <row r="12" spans="1:8" ht="76.5" x14ac:dyDescent="0.25">
      <c r="A12" s="65" t="s">
        <v>60</v>
      </c>
      <c r="B12" s="66" t="s">
        <v>61</v>
      </c>
      <c r="C12" s="66" t="s">
        <v>62</v>
      </c>
      <c r="D12" s="66" t="s">
        <v>63</v>
      </c>
      <c r="E12" s="66" t="s">
        <v>207</v>
      </c>
      <c r="F12" s="66" t="s">
        <v>208</v>
      </c>
      <c r="G12" s="66" t="s">
        <v>209</v>
      </c>
      <c r="H12" s="67" t="s">
        <v>67</v>
      </c>
    </row>
    <row r="13" spans="1:8" ht="13.5" thickBot="1" x14ac:dyDescent="0.3">
      <c r="A13" s="148" t="s">
        <v>68</v>
      </c>
      <c r="B13" s="149" t="s">
        <v>69</v>
      </c>
      <c r="C13" s="149" t="s">
        <v>70</v>
      </c>
      <c r="D13" s="149" t="s">
        <v>71</v>
      </c>
      <c r="E13" s="149">
        <v>1</v>
      </c>
      <c r="F13" s="149">
        <v>2</v>
      </c>
      <c r="G13" s="149">
        <v>3</v>
      </c>
      <c r="H13" s="150" t="s">
        <v>210</v>
      </c>
    </row>
    <row r="14" spans="1:8" ht="25.5" customHeight="1" thickBot="1" x14ac:dyDescent="0.3">
      <c r="A14" s="151" t="s">
        <v>73</v>
      </c>
      <c r="B14" s="152"/>
      <c r="C14" s="152"/>
      <c r="D14" s="152"/>
      <c r="E14" s="153">
        <f>E18</f>
        <v>1570000</v>
      </c>
      <c r="F14" s="152"/>
      <c r="G14" s="153">
        <f>G18</f>
        <v>1570000</v>
      </c>
      <c r="H14" s="154">
        <f>H18</f>
        <v>0</v>
      </c>
    </row>
    <row r="15" spans="1:8" x14ac:dyDescent="0.25">
      <c r="A15" s="74"/>
      <c r="B15" s="75"/>
      <c r="C15" s="75"/>
      <c r="D15" s="75"/>
      <c r="E15" s="75"/>
      <c r="F15" s="75"/>
      <c r="G15" s="75"/>
      <c r="H15" s="76"/>
    </row>
    <row r="16" spans="1:8" x14ac:dyDescent="0.25">
      <c r="A16" s="74" t="s">
        <v>211</v>
      </c>
      <c r="B16" s="75"/>
      <c r="C16" s="75"/>
      <c r="D16" s="75"/>
      <c r="E16" s="75"/>
      <c r="F16" s="75"/>
      <c r="G16" s="75"/>
      <c r="H16" s="76"/>
    </row>
    <row r="17" spans="1:8" x14ac:dyDescent="0.25">
      <c r="A17" s="74" t="s">
        <v>212</v>
      </c>
      <c r="B17" s="75"/>
      <c r="C17" s="75"/>
      <c r="D17" s="75"/>
      <c r="E17" s="75"/>
      <c r="F17" s="75"/>
      <c r="G17" s="75"/>
      <c r="H17" s="76"/>
    </row>
    <row r="18" spans="1:8" x14ac:dyDescent="0.25">
      <c r="A18" s="74" t="s">
        <v>213</v>
      </c>
      <c r="B18" s="75"/>
      <c r="C18" s="155">
        <v>34054</v>
      </c>
      <c r="D18" s="75"/>
      <c r="E18" s="156">
        <v>1570000</v>
      </c>
      <c r="F18" s="156"/>
      <c r="G18" s="156">
        <v>1570000</v>
      </c>
      <c r="H18" s="157">
        <v>0</v>
      </c>
    </row>
    <row r="19" spans="1:8" x14ac:dyDescent="0.25">
      <c r="A19" s="74"/>
      <c r="B19" s="75"/>
      <c r="C19" s="75"/>
      <c r="D19" s="75"/>
      <c r="E19" s="156"/>
      <c r="F19" s="156"/>
      <c r="G19" s="156"/>
      <c r="H19" s="157"/>
    </row>
    <row r="20" spans="1:8" x14ac:dyDescent="0.25">
      <c r="A20" s="74"/>
      <c r="B20" s="75"/>
      <c r="C20" s="75"/>
      <c r="D20" s="75"/>
      <c r="E20" s="156"/>
      <c r="F20" s="156"/>
      <c r="G20" s="156"/>
      <c r="H20" s="157"/>
    </row>
    <row r="21" spans="1:8" x14ac:dyDescent="0.25">
      <c r="A21" s="74"/>
      <c r="B21" s="75"/>
      <c r="C21" s="75"/>
      <c r="D21" s="75"/>
      <c r="E21" s="156"/>
      <c r="F21" s="156"/>
      <c r="G21" s="156"/>
      <c r="H21" s="157"/>
    </row>
    <row r="22" spans="1:8" x14ac:dyDescent="0.25">
      <c r="A22" s="74"/>
      <c r="B22" s="75"/>
      <c r="C22" s="75"/>
      <c r="D22" s="75"/>
      <c r="E22" s="156"/>
      <c r="F22" s="156"/>
      <c r="G22" s="156"/>
      <c r="H22" s="157"/>
    </row>
    <row r="23" spans="1:8" x14ac:dyDescent="0.25">
      <c r="A23" s="74"/>
      <c r="B23" s="75"/>
      <c r="C23" s="75"/>
      <c r="D23" s="75"/>
      <c r="E23" s="156"/>
      <c r="F23" s="156"/>
      <c r="G23" s="156"/>
      <c r="H23" s="157"/>
    </row>
    <row r="24" spans="1:8" ht="13.5" thickBot="1" x14ac:dyDescent="0.3">
      <c r="A24" s="74"/>
      <c r="B24" s="75"/>
      <c r="C24" s="75"/>
      <c r="D24" s="75"/>
      <c r="E24" s="156"/>
      <c r="F24" s="156"/>
      <c r="G24" s="156"/>
      <c r="H24" s="157"/>
    </row>
    <row r="25" spans="1:8" ht="25.5" customHeight="1" thickBot="1" x14ac:dyDescent="0.3">
      <c r="A25" s="151" t="s">
        <v>214</v>
      </c>
      <c r="B25" s="152"/>
      <c r="C25" s="152"/>
      <c r="D25" s="152"/>
      <c r="E25" s="152"/>
      <c r="F25" s="152"/>
      <c r="G25" s="152"/>
      <c r="H25" s="158"/>
    </row>
    <row r="26" spans="1:8" x14ac:dyDescent="0.25">
      <c r="A26" s="159"/>
      <c r="B26" s="75"/>
      <c r="C26" s="75"/>
      <c r="D26" s="75"/>
      <c r="E26" s="75"/>
      <c r="F26" s="75"/>
      <c r="G26" s="75"/>
      <c r="H26" s="76"/>
    </row>
    <row r="27" spans="1:8" x14ac:dyDescent="0.25">
      <c r="A27" s="159" t="s">
        <v>215</v>
      </c>
      <c r="B27" s="75"/>
      <c r="C27" s="75"/>
      <c r="D27" s="75"/>
      <c r="E27" s="75"/>
      <c r="F27" s="75"/>
      <c r="G27" s="75"/>
      <c r="H27" s="76"/>
    </row>
    <row r="28" spans="1:8" x14ac:dyDescent="0.25">
      <c r="A28" s="159"/>
      <c r="B28" s="75"/>
      <c r="C28" s="75"/>
      <c r="D28" s="75"/>
      <c r="E28" s="75"/>
      <c r="F28" s="75"/>
      <c r="G28" s="75"/>
      <c r="H28" s="76"/>
    </row>
    <row r="29" spans="1:8" x14ac:dyDescent="0.25">
      <c r="A29" s="159"/>
      <c r="B29" s="75"/>
      <c r="C29" s="75"/>
      <c r="D29" s="75"/>
      <c r="E29" s="75"/>
      <c r="F29" s="75"/>
      <c r="G29" s="75"/>
      <c r="H29" s="76"/>
    </row>
    <row r="30" spans="1:8" x14ac:dyDescent="0.25">
      <c r="A30" s="159"/>
      <c r="B30" s="75"/>
      <c r="C30" s="75"/>
      <c r="D30" s="75"/>
      <c r="E30" s="75"/>
      <c r="F30" s="75"/>
      <c r="G30" s="75"/>
      <c r="H30" s="76"/>
    </row>
    <row r="31" spans="1:8" x14ac:dyDescent="0.25">
      <c r="A31" s="159"/>
      <c r="B31" s="75"/>
      <c r="C31" s="75"/>
      <c r="D31" s="75"/>
      <c r="E31" s="75"/>
      <c r="F31" s="75"/>
      <c r="G31" s="75"/>
      <c r="H31" s="76"/>
    </row>
    <row r="32" spans="1:8" x14ac:dyDescent="0.25">
      <c r="A32" s="159"/>
      <c r="B32" s="75"/>
      <c r="C32" s="75"/>
      <c r="D32" s="75"/>
      <c r="E32" s="75"/>
      <c r="F32" s="75"/>
      <c r="G32" s="75"/>
      <c r="H32" s="76"/>
    </row>
    <row r="33" spans="1:8" x14ac:dyDescent="0.25">
      <c r="A33" s="159"/>
      <c r="B33" s="75"/>
      <c r="C33" s="75"/>
      <c r="D33" s="75"/>
      <c r="E33" s="75"/>
      <c r="F33" s="75"/>
      <c r="G33" s="75"/>
      <c r="H33" s="76"/>
    </row>
    <row r="34" spans="1:8" x14ac:dyDescent="0.25">
      <c r="A34" s="159"/>
      <c r="B34" s="75"/>
      <c r="C34" s="75"/>
      <c r="D34" s="75"/>
      <c r="E34" s="75"/>
      <c r="F34" s="75"/>
      <c r="G34" s="75"/>
      <c r="H34" s="76"/>
    </row>
    <row r="35" spans="1:8" ht="13.5" thickBot="1" x14ac:dyDescent="0.3">
      <c r="A35" s="160"/>
      <c r="B35" s="78"/>
      <c r="C35" s="78"/>
      <c r="D35" s="78"/>
      <c r="E35" s="78"/>
      <c r="F35" s="78"/>
      <c r="G35" s="78"/>
      <c r="H35" s="79"/>
    </row>
    <row r="36" spans="1:8" ht="38.25" customHeight="1" thickBot="1" x14ac:dyDescent="0.3">
      <c r="A36" s="71" t="s">
        <v>216</v>
      </c>
      <c r="B36" s="72"/>
      <c r="C36" s="72"/>
      <c r="D36" s="72"/>
      <c r="E36" s="161">
        <f>E14+E25</f>
        <v>1570000</v>
      </c>
      <c r="F36" s="72"/>
      <c r="G36" s="161">
        <f>G14+G25</f>
        <v>1570000</v>
      </c>
      <c r="H36" s="162">
        <f>H14+H25</f>
        <v>0</v>
      </c>
    </row>
    <row r="39" spans="1:8" x14ac:dyDescent="0.25">
      <c r="A39" s="64" t="s">
        <v>77</v>
      </c>
      <c r="B39" s="142" t="s">
        <v>175</v>
      </c>
      <c r="E39" s="64" t="s">
        <v>78</v>
      </c>
      <c r="F39" s="142" t="s">
        <v>176</v>
      </c>
    </row>
    <row r="40" spans="1:8" x14ac:dyDescent="0.25">
      <c r="A40" s="64" t="s">
        <v>79</v>
      </c>
      <c r="B40" s="163">
        <v>42398</v>
      </c>
      <c r="E40" s="64" t="s">
        <v>79</v>
      </c>
      <c r="F40" s="163">
        <v>42398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/>
  </sheetViews>
  <sheetFormatPr defaultRowHeight="12.75" x14ac:dyDescent="0.25"/>
  <cols>
    <col min="1" max="1" width="50.7109375" style="64" customWidth="1"/>
    <col min="2" max="8" width="16.7109375" style="64" customWidth="1"/>
    <col min="9" max="16384" width="9.140625" style="64"/>
  </cols>
  <sheetData>
    <row r="1" spans="1:8" x14ac:dyDescent="0.25">
      <c r="G1" s="250" t="s">
        <v>203</v>
      </c>
      <c r="H1" s="250"/>
    </row>
    <row r="3" spans="1:8" x14ac:dyDescent="0.25">
      <c r="A3" s="64" t="s">
        <v>95</v>
      </c>
      <c r="B3" s="142" t="s">
        <v>181</v>
      </c>
    </row>
    <row r="4" spans="1:8" ht="14.25" x14ac:dyDescent="0.25">
      <c r="A4" s="64" t="s">
        <v>97</v>
      </c>
    </row>
    <row r="5" spans="1:8" ht="14.25" x14ac:dyDescent="0.25">
      <c r="A5" s="64" t="s">
        <v>98</v>
      </c>
      <c r="B5" s="142" t="s">
        <v>217</v>
      </c>
    </row>
    <row r="7" spans="1:8" ht="25.5" customHeight="1" x14ac:dyDescent="0.25">
      <c r="A7" s="250" t="s">
        <v>205</v>
      </c>
      <c r="B7" s="250"/>
      <c r="C7" s="250"/>
      <c r="D7" s="250"/>
      <c r="E7" s="250"/>
      <c r="F7" s="250"/>
      <c r="G7" s="250"/>
      <c r="H7" s="250"/>
    </row>
    <row r="9" spans="1:8" ht="25.5" customHeight="1" x14ac:dyDescent="0.25">
      <c r="A9" s="250" t="s">
        <v>206</v>
      </c>
      <c r="B9" s="250"/>
      <c r="C9" s="250"/>
      <c r="D9" s="250"/>
      <c r="E9" s="250"/>
      <c r="F9" s="250"/>
      <c r="G9" s="250"/>
      <c r="H9" s="250"/>
    </row>
    <row r="11" spans="1:8" ht="13.5" thickBot="1" x14ac:dyDescent="0.3">
      <c r="G11" s="251" t="s">
        <v>59</v>
      </c>
      <c r="H11" s="251"/>
    </row>
    <row r="12" spans="1:8" ht="76.5" x14ac:dyDescent="0.25">
      <c r="A12" s="65" t="s">
        <v>60</v>
      </c>
      <c r="B12" s="66" t="s">
        <v>61</v>
      </c>
      <c r="C12" s="66" t="s">
        <v>62</v>
      </c>
      <c r="D12" s="66" t="s">
        <v>63</v>
      </c>
      <c r="E12" s="66" t="s">
        <v>207</v>
      </c>
      <c r="F12" s="66" t="s">
        <v>208</v>
      </c>
      <c r="G12" s="66" t="s">
        <v>209</v>
      </c>
      <c r="H12" s="67" t="s">
        <v>67</v>
      </c>
    </row>
    <row r="13" spans="1:8" ht="13.5" thickBot="1" x14ac:dyDescent="0.3">
      <c r="A13" s="148" t="s">
        <v>68</v>
      </c>
      <c r="B13" s="149" t="s">
        <v>69</v>
      </c>
      <c r="C13" s="149" t="s">
        <v>70</v>
      </c>
      <c r="D13" s="149" t="s">
        <v>71</v>
      </c>
      <c r="E13" s="149">
        <v>1</v>
      </c>
      <c r="F13" s="149">
        <v>2</v>
      </c>
      <c r="G13" s="149">
        <v>3</v>
      </c>
      <c r="H13" s="150" t="s">
        <v>210</v>
      </c>
    </row>
    <row r="14" spans="1:8" ht="25.5" customHeight="1" thickBot="1" x14ac:dyDescent="0.3">
      <c r="A14" s="151" t="s">
        <v>73</v>
      </c>
      <c r="B14" s="152"/>
      <c r="C14" s="153"/>
      <c r="D14" s="153"/>
      <c r="E14" s="153">
        <f>E17</f>
        <v>100000</v>
      </c>
      <c r="F14" s="153"/>
      <c r="G14" s="153">
        <f>G17</f>
        <v>100000</v>
      </c>
      <c r="H14" s="154">
        <f>H17</f>
        <v>0</v>
      </c>
    </row>
    <row r="15" spans="1:8" x14ac:dyDescent="0.25">
      <c r="A15" s="74"/>
      <c r="B15" s="75"/>
      <c r="C15" s="156"/>
      <c r="D15" s="156"/>
      <c r="E15" s="156"/>
      <c r="F15" s="156"/>
      <c r="G15" s="156"/>
      <c r="H15" s="157"/>
    </row>
    <row r="16" spans="1:8" x14ac:dyDescent="0.25">
      <c r="A16" s="74" t="s">
        <v>211</v>
      </c>
      <c r="B16" s="75"/>
      <c r="C16" s="156"/>
      <c r="D16" s="156"/>
      <c r="E16" s="156"/>
      <c r="F16" s="156"/>
      <c r="G16" s="156"/>
      <c r="H16" s="157"/>
    </row>
    <row r="17" spans="1:8" ht="25.5" x14ac:dyDescent="0.25">
      <c r="A17" s="74" t="s">
        <v>218</v>
      </c>
      <c r="B17" s="75"/>
      <c r="C17" s="164">
        <v>22003</v>
      </c>
      <c r="D17" s="156"/>
      <c r="E17" s="156">
        <v>100000</v>
      </c>
      <c r="F17" s="156"/>
      <c r="G17" s="156">
        <v>100000</v>
      </c>
      <c r="H17" s="157">
        <v>0</v>
      </c>
    </row>
    <row r="18" spans="1:8" x14ac:dyDescent="0.25">
      <c r="A18" s="74"/>
      <c r="B18" s="75"/>
      <c r="C18" s="155"/>
      <c r="D18" s="75"/>
      <c r="E18" s="156"/>
      <c r="F18" s="156"/>
      <c r="G18" s="156"/>
      <c r="H18" s="157"/>
    </row>
    <row r="19" spans="1:8" x14ac:dyDescent="0.25">
      <c r="A19" s="74"/>
      <c r="B19" s="75"/>
      <c r="C19" s="75"/>
      <c r="D19" s="75"/>
      <c r="E19" s="156"/>
      <c r="F19" s="156"/>
      <c r="G19" s="156"/>
      <c r="H19" s="157"/>
    </row>
    <row r="20" spans="1:8" x14ac:dyDescent="0.25">
      <c r="A20" s="74"/>
      <c r="B20" s="75"/>
      <c r="C20" s="75"/>
      <c r="D20" s="75"/>
      <c r="E20" s="156"/>
      <c r="F20" s="156"/>
      <c r="G20" s="156"/>
      <c r="H20" s="157"/>
    </row>
    <row r="21" spans="1:8" x14ac:dyDescent="0.25">
      <c r="A21" s="74"/>
      <c r="B21" s="75"/>
      <c r="C21" s="75"/>
      <c r="D21" s="75"/>
      <c r="E21" s="156"/>
      <c r="F21" s="156"/>
      <c r="G21" s="156"/>
      <c r="H21" s="157"/>
    </row>
    <row r="22" spans="1:8" x14ac:dyDescent="0.25">
      <c r="A22" s="74"/>
      <c r="B22" s="75"/>
      <c r="C22" s="75"/>
      <c r="D22" s="75"/>
      <c r="E22" s="156"/>
      <c r="F22" s="156"/>
      <c r="G22" s="156"/>
      <c r="H22" s="157"/>
    </row>
    <row r="23" spans="1:8" x14ac:dyDescent="0.25">
      <c r="A23" s="74"/>
      <c r="B23" s="75"/>
      <c r="C23" s="75"/>
      <c r="D23" s="75"/>
      <c r="E23" s="156"/>
      <c r="F23" s="156"/>
      <c r="G23" s="156"/>
      <c r="H23" s="157"/>
    </row>
    <row r="24" spans="1:8" ht="13.5" thickBot="1" x14ac:dyDescent="0.3">
      <c r="A24" s="74"/>
      <c r="B24" s="75"/>
      <c r="C24" s="75"/>
      <c r="D24" s="75"/>
      <c r="E24" s="156"/>
      <c r="F24" s="156"/>
      <c r="G24" s="156"/>
      <c r="H24" s="157"/>
    </row>
    <row r="25" spans="1:8" ht="25.5" customHeight="1" thickBot="1" x14ac:dyDescent="0.3">
      <c r="A25" s="151" t="s">
        <v>214</v>
      </c>
      <c r="B25" s="152"/>
      <c r="C25" s="152"/>
      <c r="D25" s="152"/>
      <c r="E25" s="152"/>
      <c r="F25" s="152"/>
      <c r="G25" s="152"/>
      <c r="H25" s="158"/>
    </row>
    <row r="26" spans="1:8" x14ac:dyDescent="0.25">
      <c r="A26" s="159"/>
      <c r="B26" s="75"/>
      <c r="C26" s="75"/>
      <c r="D26" s="75"/>
      <c r="E26" s="75"/>
      <c r="F26" s="75"/>
      <c r="G26" s="75"/>
      <c r="H26" s="76"/>
    </row>
    <row r="27" spans="1:8" x14ac:dyDescent="0.25">
      <c r="A27" s="159" t="s">
        <v>215</v>
      </c>
      <c r="B27" s="75"/>
      <c r="C27" s="75"/>
      <c r="D27" s="75"/>
      <c r="E27" s="75"/>
      <c r="F27" s="75"/>
      <c r="G27" s="75"/>
      <c r="H27" s="76"/>
    </row>
    <row r="28" spans="1:8" x14ac:dyDescent="0.25">
      <c r="A28" s="159"/>
      <c r="B28" s="75"/>
      <c r="C28" s="75"/>
      <c r="D28" s="75"/>
      <c r="E28" s="75"/>
      <c r="F28" s="75"/>
      <c r="G28" s="75"/>
      <c r="H28" s="76"/>
    </row>
    <row r="29" spans="1:8" x14ac:dyDescent="0.25">
      <c r="A29" s="159"/>
      <c r="B29" s="75"/>
      <c r="C29" s="75"/>
      <c r="D29" s="75"/>
      <c r="E29" s="75"/>
      <c r="F29" s="75"/>
      <c r="G29" s="75"/>
      <c r="H29" s="76"/>
    </row>
    <row r="30" spans="1:8" x14ac:dyDescent="0.25">
      <c r="A30" s="159"/>
      <c r="B30" s="75"/>
      <c r="C30" s="75"/>
      <c r="D30" s="75"/>
      <c r="E30" s="75"/>
      <c r="F30" s="75"/>
      <c r="G30" s="75"/>
      <c r="H30" s="76"/>
    </row>
    <row r="31" spans="1:8" x14ac:dyDescent="0.25">
      <c r="A31" s="159"/>
      <c r="B31" s="75"/>
      <c r="C31" s="75"/>
      <c r="D31" s="75"/>
      <c r="E31" s="75"/>
      <c r="F31" s="75"/>
      <c r="G31" s="75"/>
      <c r="H31" s="76"/>
    </row>
    <row r="32" spans="1:8" x14ac:dyDescent="0.25">
      <c r="A32" s="159"/>
      <c r="B32" s="75"/>
      <c r="C32" s="75"/>
      <c r="D32" s="75"/>
      <c r="E32" s="75"/>
      <c r="F32" s="75"/>
      <c r="G32" s="75"/>
      <c r="H32" s="76"/>
    </row>
    <row r="33" spans="1:8" x14ac:dyDescent="0.25">
      <c r="A33" s="159"/>
      <c r="B33" s="75"/>
      <c r="C33" s="75"/>
      <c r="D33" s="75"/>
      <c r="E33" s="75"/>
      <c r="F33" s="75"/>
      <c r="G33" s="75"/>
      <c r="H33" s="76"/>
    </row>
    <row r="34" spans="1:8" x14ac:dyDescent="0.25">
      <c r="A34" s="159"/>
      <c r="B34" s="75"/>
      <c r="C34" s="75"/>
      <c r="D34" s="75"/>
      <c r="E34" s="75"/>
      <c r="F34" s="75"/>
      <c r="G34" s="75"/>
      <c r="H34" s="76"/>
    </row>
    <row r="35" spans="1:8" ht="13.5" thickBot="1" x14ac:dyDescent="0.3">
      <c r="A35" s="160"/>
      <c r="B35" s="78"/>
      <c r="C35" s="78"/>
      <c r="D35" s="78"/>
      <c r="E35" s="78"/>
      <c r="F35" s="78"/>
      <c r="G35" s="78"/>
      <c r="H35" s="79"/>
    </row>
    <row r="36" spans="1:8" ht="38.25" customHeight="1" thickBot="1" x14ac:dyDescent="0.3">
      <c r="A36" s="71" t="s">
        <v>216</v>
      </c>
      <c r="B36" s="72"/>
      <c r="C36" s="72"/>
      <c r="D36" s="72"/>
      <c r="E36" s="161">
        <f>E14+E25</f>
        <v>100000</v>
      </c>
      <c r="F36" s="72"/>
      <c r="G36" s="161">
        <f>G14+G25</f>
        <v>100000</v>
      </c>
      <c r="H36" s="162">
        <f>H14</f>
        <v>0</v>
      </c>
    </row>
    <row r="39" spans="1:8" x14ac:dyDescent="0.25">
      <c r="A39" s="64" t="s">
        <v>77</v>
      </c>
      <c r="B39" s="142" t="s">
        <v>175</v>
      </c>
      <c r="E39" s="64" t="s">
        <v>78</v>
      </c>
      <c r="F39" s="142" t="s">
        <v>176</v>
      </c>
    </row>
    <row r="40" spans="1:8" x14ac:dyDescent="0.25">
      <c r="A40" s="64" t="s">
        <v>79</v>
      </c>
      <c r="B40" s="163">
        <v>42398</v>
      </c>
      <c r="E40" s="64" t="s">
        <v>79</v>
      </c>
      <c r="F40" s="163">
        <v>42398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N5" sqref="N5"/>
    </sheetView>
  </sheetViews>
  <sheetFormatPr defaultRowHeight="12.75" x14ac:dyDescent="0.25"/>
  <cols>
    <col min="1" max="1" width="50.7109375" style="64" customWidth="1"/>
    <col min="2" max="8" width="16.7109375" style="64" customWidth="1"/>
    <col min="9" max="16384" width="9.140625" style="64"/>
  </cols>
  <sheetData>
    <row r="1" spans="1:8" x14ac:dyDescent="0.25">
      <c r="G1" s="250" t="s">
        <v>203</v>
      </c>
      <c r="H1" s="250"/>
    </row>
    <row r="3" spans="1:8" x14ac:dyDescent="0.25">
      <c r="A3" s="64" t="s">
        <v>95</v>
      </c>
      <c r="B3" s="142" t="s">
        <v>181</v>
      </c>
    </row>
    <row r="4" spans="1:8" ht="14.25" x14ac:dyDescent="0.25">
      <c r="A4" s="64" t="s">
        <v>97</v>
      </c>
    </row>
    <row r="5" spans="1:8" ht="14.25" x14ac:dyDescent="0.25">
      <c r="A5" s="64" t="s">
        <v>98</v>
      </c>
      <c r="B5" s="142" t="s">
        <v>219</v>
      </c>
    </row>
    <row r="7" spans="1:8" ht="25.5" customHeight="1" x14ac:dyDescent="0.25">
      <c r="A7" s="250" t="s">
        <v>205</v>
      </c>
      <c r="B7" s="250"/>
      <c r="C7" s="250"/>
      <c r="D7" s="250"/>
      <c r="E7" s="250"/>
      <c r="F7" s="250"/>
      <c r="G7" s="250"/>
      <c r="H7" s="250"/>
    </row>
    <row r="9" spans="1:8" ht="25.5" customHeight="1" x14ac:dyDescent="0.25">
      <c r="A9" s="250" t="s">
        <v>206</v>
      </c>
      <c r="B9" s="250"/>
      <c r="C9" s="250"/>
      <c r="D9" s="250"/>
      <c r="E9" s="250"/>
      <c r="F9" s="250"/>
      <c r="G9" s="250"/>
      <c r="H9" s="250"/>
    </row>
    <row r="11" spans="1:8" ht="13.5" thickBot="1" x14ac:dyDescent="0.3">
      <c r="G11" s="251" t="s">
        <v>59</v>
      </c>
      <c r="H11" s="251"/>
    </row>
    <row r="12" spans="1:8" ht="76.5" x14ac:dyDescent="0.25">
      <c r="A12" s="65" t="s">
        <v>60</v>
      </c>
      <c r="B12" s="66" t="s">
        <v>61</v>
      </c>
      <c r="C12" s="66" t="s">
        <v>62</v>
      </c>
      <c r="D12" s="66" t="s">
        <v>63</v>
      </c>
      <c r="E12" s="66" t="s">
        <v>207</v>
      </c>
      <c r="F12" s="66" t="s">
        <v>208</v>
      </c>
      <c r="G12" s="66" t="s">
        <v>209</v>
      </c>
      <c r="H12" s="67" t="s">
        <v>67</v>
      </c>
    </row>
    <row r="13" spans="1:8" ht="13.5" thickBot="1" x14ac:dyDescent="0.3">
      <c r="A13" s="148" t="s">
        <v>68</v>
      </c>
      <c r="B13" s="149" t="s">
        <v>69</v>
      </c>
      <c r="C13" s="149" t="s">
        <v>70</v>
      </c>
      <c r="D13" s="149" t="s">
        <v>71</v>
      </c>
      <c r="E13" s="149">
        <v>1</v>
      </c>
      <c r="F13" s="149">
        <v>2</v>
      </c>
      <c r="G13" s="149">
        <v>3</v>
      </c>
      <c r="H13" s="150" t="s">
        <v>210</v>
      </c>
    </row>
    <row r="14" spans="1:8" ht="25.5" customHeight="1" thickBot="1" x14ac:dyDescent="0.3">
      <c r="A14" s="151" t="s">
        <v>73</v>
      </c>
      <c r="B14" s="152"/>
      <c r="C14" s="152"/>
      <c r="D14" s="152"/>
      <c r="E14" s="153">
        <f>E17</f>
        <v>546135</v>
      </c>
      <c r="F14" s="153"/>
      <c r="G14" s="153">
        <f>G17</f>
        <v>546135</v>
      </c>
      <c r="H14" s="154">
        <f>H17</f>
        <v>0</v>
      </c>
    </row>
    <row r="15" spans="1:8" x14ac:dyDescent="0.25">
      <c r="A15" s="74"/>
      <c r="B15" s="75"/>
      <c r="C15" s="75"/>
      <c r="D15" s="75"/>
      <c r="E15" s="156"/>
      <c r="F15" s="156"/>
      <c r="G15" s="156"/>
      <c r="H15" s="76"/>
    </row>
    <row r="16" spans="1:8" x14ac:dyDescent="0.25">
      <c r="A16" s="74" t="s">
        <v>211</v>
      </c>
      <c r="B16" s="75"/>
      <c r="C16" s="75"/>
      <c r="D16" s="75"/>
      <c r="E16" s="156"/>
      <c r="F16" s="156"/>
      <c r="G16" s="156"/>
      <c r="H16" s="76"/>
    </row>
    <row r="17" spans="1:8" x14ac:dyDescent="0.2">
      <c r="A17" s="74" t="s">
        <v>220</v>
      </c>
      <c r="B17" s="75"/>
      <c r="C17" s="165">
        <v>14943</v>
      </c>
      <c r="D17" s="75"/>
      <c r="E17" s="156">
        <v>546135</v>
      </c>
      <c r="F17" s="156"/>
      <c r="G17" s="156">
        <v>546135</v>
      </c>
      <c r="H17" s="157">
        <v>0</v>
      </c>
    </row>
    <row r="18" spans="1:8" x14ac:dyDescent="0.25">
      <c r="A18" s="74"/>
      <c r="B18" s="75"/>
      <c r="C18" s="75"/>
      <c r="D18" s="75"/>
      <c r="E18" s="156"/>
      <c r="F18" s="156"/>
      <c r="G18" s="156"/>
      <c r="H18" s="157"/>
    </row>
    <row r="19" spans="1:8" x14ac:dyDescent="0.25">
      <c r="A19" s="74"/>
      <c r="B19" s="75"/>
      <c r="C19" s="75"/>
      <c r="D19" s="75"/>
      <c r="E19" s="156"/>
      <c r="F19" s="156"/>
      <c r="G19" s="156"/>
      <c r="H19" s="157"/>
    </row>
    <row r="20" spans="1:8" x14ac:dyDescent="0.25">
      <c r="A20" s="74"/>
      <c r="B20" s="75"/>
      <c r="C20" s="75"/>
      <c r="D20" s="75"/>
      <c r="E20" s="156"/>
      <c r="F20" s="156"/>
      <c r="G20" s="156"/>
      <c r="H20" s="157"/>
    </row>
    <row r="21" spans="1:8" x14ac:dyDescent="0.25">
      <c r="A21" s="74"/>
      <c r="B21" s="75"/>
      <c r="C21" s="75"/>
      <c r="D21" s="75"/>
      <c r="E21" s="156"/>
      <c r="F21" s="156"/>
      <c r="G21" s="156"/>
      <c r="H21" s="157"/>
    </row>
    <row r="22" spans="1:8" x14ac:dyDescent="0.25">
      <c r="A22" s="74"/>
      <c r="B22" s="75"/>
      <c r="C22" s="75"/>
      <c r="D22" s="75"/>
      <c r="E22" s="156"/>
      <c r="F22" s="156"/>
      <c r="G22" s="156"/>
      <c r="H22" s="157"/>
    </row>
    <row r="23" spans="1:8" x14ac:dyDescent="0.25">
      <c r="A23" s="74"/>
      <c r="B23" s="75"/>
      <c r="C23" s="75"/>
      <c r="D23" s="75"/>
      <c r="E23" s="156"/>
      <c r="F23" s="156"/>
      <c r="G23" s="156"/>
      <c r="H23" s="157"/>
    </row>
    <row r="24" spans="1:8" ht="13.5" thickBot="1" x14ac:dyDescent="0.3">
      <c r="A24" s="74"/>
      <c r="B24" s="75"/>
      <c r="C24" s="75"/>
      <c r="D24" s="75"/>
      <c r="E24" s="156"/>
      <c r="F24" s="156"/>
      <c r="G24" s="156"/>
      <c r="H24" s="157"/>
    </row>
    <row r="25" spans="1:8" ht="25.5" customHeight="1" thickBot="1" x14ac:dyDescent="0.3">
      <c r="A25" s="151" t="s">
        <v>214</v>
      </c>
      <c r="B25" s="152"/>
      <c r="C25" s="152"/>
      <c r="D25" s="152"/>
      <c r="E25" s="152"/>
      <c r="F25" s="152"/>
      <c r="G25" s="152"/>
      <c r="H25" s="158"/>
    </row>
    <row r="26" spans="1:8" x14ac:dyDescent="0.25">
      <c r="A26" s="159"/>
      <c r="B26" s="75"/>
      <c r="C26" s="75"/>
      <c r="D26" s="75"/>
      <c r="E26" s="75"/>
      <c r="F26" s="75"/>
      <c r="G26" s="75"/>
      <c r="H26" s="76"/>
    </row>
    <row r="27" spans="1:8" x14ac:dyDescent="0.25">
      <c r="A27" s="159" t="s">
        <v>215</v>
      </c>
      <c r="B27" s="75"/>
      <c r="C27" s="75"/>
      <c r="D27" s="75"/>
      <c r="E27" s="75"/>
      <c r="F27" s="75"/>
      <c r="G27" s="75"/>
      <c r="H27" s="76"/>
    </row>
    <row r="28" spans="1:8" x14ac:dyDescent="0.25">
      <c r="A28" s="159"/>
      <c r="B28" s="75"/>
      <c r="C28" s="75"/>
      <c r="D28" s="75"/>
      <c r="E28" s="75"/>
      <c r="F28" s="75"/>
      <c r="G28" s="75"/>
      <c r="H28" s="76"/>
    </row>
    <row r="29" spans="1:8" x14ac:dyDescent="0.25">
      <c r="A29" s="159"/>
      <c r="B29" s="75"/>
      <c r="C29" s="75"/>
      <c r="D29" s="75"/>
      <c r="E29" s="75"/>
      <c r="F29" s="75"/>
      <c r="G29" s="75"/>
      <c r="H29" s="76"/>
    </row>
    <row r="30" spans="1:8" x14ac:dyDescent="0.25">
      <c r="A30" s="159"/>
      <c r="B30" s="75"/>
      <c r="C30" s="75"/>
      <c r="D30" s="75"/>
      <c r="E30" s="75"/>
      <c r="F30" s="75"/>
      <c r="G30" s="75"/>
      <c r="H30" s="76"/>
    </row>
    <row r="31" spans="1:8" x14ac:dyDescent="0.25">
      <c r="A31" s="159"/>
      <c r="B31" s="75"/>
      <c r="C31" s="75"/>
      <c r="D31" s="75"/>
      <c r="E31" s="75"/>
      <c r="F31" s="75"/>
      <c r="G31" s="75"/>
      <c r="H31" s="76"/>
    </row>
    <row r="32" spans="1:8" x14ac:dyDescent="0.25">
      <c r="A32" s="159"/>
      <c r="B32" s="75"/>
      <c r="C32" s="75"/>
      <c r="D32" s="75"/>
      <c r="E32" s="75"/>
      <c r="F32" s="75"/>
      <c r="G32" s="75"/>
      <c r="H32" s="76"/>
    </row>
    <row r="33" spans="1:8" x14ac:dyDescent="0.25">
      <c r="A33" s="159"/>
      <c r="B33" s="75"/>
      <c r="C33" s="75"/>
      <c r="D33" s="75"/>
      <c r="E33" s="75"/>
      <c r="F33" s="75"/>
      <c r="G33" s="75"/>
      <c r="H33" s="76"/>
    </row>
    <row r="34" spans="1:8" x14ac:dyDescent="0.25">
      <c r="A34" s="159"/>
      <c r="B34" s="75"/>
      <c r="C34" s="75"/>
      <c r="D34" s="75"/>
      <c r="E34" s="75"/>
      <c r="F34" s="75"/>
      <c r="G34" s="75"/>
      <c r="H34" s="76"/>
    </row>
    <row r="35" spans="1:8" ht="13.5" thickBot="1" x14ac:dyDescent="0.3">
      <c r="A35" s="160"/>
      <c r="B35" s="78"/>
      <c r="C35" s="78"/>
      <c r="D35" s="78"/>
      <c r="E35" s="78"/>
      <c r="F35" s="78"/>
      <c r="G35" s="78"/>
      <c r="H35" s="79"/>
    </row>
    <row r="36" spans="1:8" ht="38.25" customHeight="1" thickBot="1" x14ac:dyDescent="0.3">
      <c r="A36" s="71" t="s">
        <v>216</v>
      </c>
      <c r="B36" s="72"/>
      <c r="C36" s="72"/>
      <c r="D36" s="72"/>
      <c r="E36" s="161">
        <f>E14+E25</f>
        <v>546135</v>
      </c>
      <c r="F36" s="72"/>
      <c r="G36" s="161">
        <f>G14+G25</f>
        <v>546135</v>
      </c>
      <c r="H36" s="162">
        <f>H14+H25</f>
        <v>0</v>
      </c>
    </row>
    <row r="39" spans="1:8" x14ac:dyDescent="0.25">
      <c r="A39" s="64" t="s">
        <v>77</v>
      </c>
      <c r="B39" s="142" t="s">
        <v>175</v>
      </c>
      <c r="E39" s="64" t="s">
        <v>78</v>
      </c>
      <c r="F39" s="142" t="s">
        <v>176</v>
      </c>
    </row>
    <row r="40" spans="1:8" x14ac:dyDescent="0.25">
      <c r="A40" s="64" t="s">
        <v>79</v>
      </c>
      <c r="B40" s="163">
        <v>42398</v>
      </c>
      <c r="E40" s="64" t="s">
        <v>79</v>
      </c>
      <c r="F40" s="163">
        <v>42398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9"/>
  <sheetViews>
    <sheetView tabSelected="1" workbookViewId="0">
      <selection activeCell="E32" sqref="E32"/>
    </sheetView>
  </sheetViews>
  <sheetFormatPr defaultRowHeight="12.75" x14ac:dyDescent="0.2"/>
  <cols>
    <col min="1" max="1" width="49" style="166" customWidth="1"/>
    <col min="2" max="3" width="15.28515625" style="166" customWidth="1"/>
    <col min="4" max="6" width="16" style="166" customWidth="1"/>
    <col min="7" max="16384" width="9.140625" style="166"/>
  </cols>
  <sheetData>
    <row r="2" spans="1:6" x14ac:dyDescent="0.2">
      <c r="F2" s="167" t="s">
        <v>221</v>
      </c>
    </row>
    <row r="3" spans="1:6" ht="15" x14ac:dyDescent="0.2">
      <c r="A3" s="252" t="s">
        <v>222</v>
      </c>
      <c r="B3" s="252"/>
      <c r="C3" s="252"/>
      <c r="D3" s="252"/>
      <c r="E3" s="252"/>
      <c r="F3" s="252"/>
    </row>
    <row r="4" spans="1:6" ht="15" x14ac:dyDescent="0.2">
      <c r="A4" s="252" t="s">
        <v>223</v>
      </c>
      <c r="B4" s="252"/>
      <c r="C4" s="252"/>
      <c r="D4" s="252"/>
      <c r="E4" s="252"/>
      <c r="F4" s="252"/>
    </row>
    <row r="6" spans="1:6" ht="14.25" x14ac:dyDescent="0.2">
      <c r="A6" s="168" t="s">
        <v>224</v>
      </c>
    </row>
    <row r="7" spans="1:6" ht="13.5" thickBot="1" x14ac:dyDescent="0.25"/>
    <row r="8" spans="1:6" x14ac:dyDescent="0.2">
      <c r="A8" s="253" t="s">
        <v>225</v>
      </c>
      <c r="B8" s="256" t="s">
        <v>226</v>
      </c>
      <c r="C8" s="259" t="s">
        <v>227</v>
      </c>
      <c r="D8" s="262" t="s">
        <v>228</v>
      </c>
      <c r="E8" s="262"/>
      <c r="F8" s="263" t="s">
        <v>229</v>
      </c>
    </row>
    <row r="9" spans="1:6" x14ac:dyDescent="0.2">
      <c r="A9" s="254"/>
      <c r="B9" s="257"/>
      <c r="C9" s="260"/>
      <c r="D9" s="266" t="s">
        <v>230</v>
      </c>
      <c r="E9" s="266" t="s">
        <v>231</v>
      </c>
      <c r="F9" s="264"/>
    </row>
    <row r="10" spans="1:6" ht="16.5" customHeight="1" thickBot="1" x14ac:dyDescent="0.25">
      <c r="A10" s="255"/>
      <c r="B10" s="258"/>
      <c r="C10" s="261"/>
      <c r="D10" s="267"/>
      <c r="E10" s="267"/>
      <c r="F10" s="265"/>
    </row>
    <row r="11" spans="1:6" ht="13.5" thickBot="1" x14ac:dyDescent="0.25">
      <c r="A11" s="169">
        <v>1</v>
      </c>
      <c r="B11" s="170">
        <v>2</v>
      </c>
      <c r="C11" s="171">
        <v>3</v>
      </c>
      <c r="D11" s="171">
        <v>4</v>
      </c>
      <c r="E11" s="171">
        <v>5</v>
      </c>
      <c r="F11" s="172">
        <v>6</v>
      </c>
    </row>
    <row r="12" spans="1:6" ht="102.75" thickBot="1" x14ac:dyDescent="0.25">
      <c r="A12" s="173" t="s">
        <v>232</v>
      </c>
      <c r="B12" s="174">
        <v>39416</v>
      </c>
      <c r="C12" s="175">
        <v>48579</v>
      </c>
      <c r="D12" s="176">
        <v>43000000</v>
      </c>
      <c r="E12" s="176">
        <v>43000000</v>
      </c>
      <c r="F12" s="177">
        <v>265900000</v>
      </c>
    </row>
    <row r="13" spans="1:6" ht="27" customHeight="1" thickBot="1" x14ac:dyDescent="0.25">
      <c r="A13" s="178" t="s">
        <v>144</v>
      </c>
      <c r="B13" s="170" t="s">
        <v>233</v>
      </c>
      <c r="C13" s="171" t="s">
        <v>233</v>
      </c>
      <c r="D13" s="179">
        <v>43000000</v>
      </c>
      <c r="E13" s="179">
        <v>43000000</v>
      </c>
      <c r="F13" s="180">
        <f>F12</f>
        <v>265900000</v>
      </c>
    </row>
    <row r="14" spans="1:6" x14ac:dyDescent="0.2">
      <c r="A14" s="181"/>
      <c r="B14" s="181"/>
      <c r="C14" s="181"/>
      <c r="D14" s="181"/>
      <c r="E14" s="181"/>
      <c r="F14" s="181"/>
    </row>
    <row r="15" spans="1:6" x14ac:dyDescent="0.2">
      <c r="A15" s="181"/>
      <c r="B15" s="181"/>
      <c r="C15" s="181"/>
      <c r="D15" s="181"/>
      <c r="E15" s="181"/>
      <c r="F15" s="181"/>
    </row>
    <row r="16" spans="1:6" x14ac:dyDescent="0.2">
      <c r="A16" s="181" t="s">
        <v>234</v>
      </c>
      <c r="B16" s="181" t="s">
        <v>235</v>
      </c>
      <c r="C16" s="181"/>
      <c r="D16" s="181"/>
      <c r="E16" s="181" t="s">
        <v>236</v>
      </c>
      <c r="F16" s="181"/>
    </row>
    <row r="17" spans="1:6" x14ac:dyDescent="0.2">
      <c r="A17" s="181" t="s">
        <v>237</v>
      </c>
      <c r="B17" s="181" t="s">
        <v>176</v>
      </c>
      <c r="C17" s="181"/>
      <c r="D17" s="181"/>
      <c r="E17" s="181" t="s">
        <v>238</v>
      </c>
      <c r="F17" s="181"/>
    </row>
    <row r="18" spans="1:6" x14ac:dyDescent="0.2">
      <c r="A18" s="181" t="s">
        <v>239</v>
      </c>
      <c r="B18" s="181" t="s">
        <v>240</v>
      </c>
      <c r="C18" s="181"/>
      <c r="D18" s="181"/>
      <c r="E18" s="181"/>
      <c r="F18" s="181"/>
    </row>
    <row r="19" spans="1:6" x14ac:dyDescent="0.2">
      <c r="A19" s="181" t="s">
        <v>241</v>
      </c>
      <c r="B19" s="181" t="s">
        <v>242</v>
      </c>
      <c r="C19" s="181"/>
      <c r="D19" s="181"/>
      <c r="E19" s="181"/>
      <c r="F19" s="181"/>
    </row>
  </sheetData>
  <mergeCells count="9">
    <mergeCell ref="A3:F3"/>
    <mergeCell ref="A4:F4"/>
    <mergeCell ref="A8:A10"/>
    <mergeCell ref="B8:B10"/>
    <mergeCell ref="C8:C10"/>
    <mergeCell ref="D8:E8"/>
    <mergeCell ref="F8:F10"/>
    <mergeCell ref="D9:D10"/>
    <mergeCell ref="E9:E10"/>
  </mergeCells>
  <pageMargins left="0.7" right="0.7" top="0.78740157499999996" bottom="0.78740157499999996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V27" sqref="V27"/>
    </sheetView>
  </sheetViews>
  <sheetFormatPr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G52" sqref="G52"/>
    </sheetView>
  </sheetViews>
  <sheetFormatPr defaultColWidth="8.85546875" defaultRowHeight="12.75" x14ac:dyDescent="0.2"/>
  <cols>
    <col min="1" max="1" width="44" style="98" customWidth="1"/>
    <col min="2" max="2" width="9.140625" style="98" customWidth="1"/>
    <col min="3" max="3" width="16" style="99" customWidth="1"/>
    <col min="4" max="4" width="25.85546875" style="98" customWidth="1"/>
    <col min="5" max="256" width="8.85546875" style="98"/>
    <col min="257" max="257" width="44" style="98" customWidth="1"/>
    <col min="258" max="258" width="9.140625" style="98" customWidth="1"/>
    <col min="259" max="259" width="16" style="98" customWidth="1"/>
    <col min="260" max="260" width="25.85546875" style="98" customWidth="1"/>
    <col min="261" max="512" width="8.85546875" style="98"/>
    <col min="513" max="513" width="44" style="98" customWidth="1"/>
    <col min="514" max="514" width="9.140625" style="98" customWidth="1"/>
    <col min="515" max="515" width="16" style="98" customWidth="1"/>
    <col min="516" max="516" width="25.85546875" style="98" customWidth="1"/>
    <col min="517" max="768" width="8.85546875" style="98"/>
    <col min="769" max="769" width="44" style="98" customWidth="1"/>
    <col min="770" max="770" width="9.140625" style="98" customWidth="1"/>
    <col min="771" max="771" width="16" style="98" customWidth="1"/>
    <col min="772" max="772" width="25.85546875" style="98" customWidth="1"/>
    <col min="773" max="1024" width="8.85546875" style="98"/>
    <col min="1025" max="1025" width="44" style="98" customWidth="1"/>
    <col min="1026" max="1026" width="9.140625" style="98" customWidth="1"/>
    <col min="1027" max="1027" width="16" style="98" customWidth="1"/>
    <col min="1028" max="1028" width="25.85546875" style="98" customWidth="1"/>
    <col min="1029" max="1280" width="8.85546875" style="98"/>
    <col min="1281" max="1281" width="44" style="98" customWidth="1"/>
    <col min="1282" max="1282" width="9.140625" style="98" customWidth="1"/>
    <col min="1283" max="1283" width="16" style="98" customWidth="1"/>
    <col min="1284" max="1284" width="25.85546875" style="98" customWidth="1"/>
    <col min="1285" max="1536" width="8.85546875" style="98"/>
    <col min="1537" max="1537" width="44" style="98" customWidth="1"/>
    <col min="1538" max="1538" width="9.140625" style="98" customWidth="1"/>
    <col min="1539" max="1539" width="16" style="98" customWidth="1"/>
    <col min="1540" max="1540" width="25.85546875" style="98" customWidth="1"/>
    <col min="1541" max="1792" width="8.85546875" style="98"/>
    <col min="1793" max="1793" width="44" style="98" customWidth="1"/>
    <col min="1794" max="1794" width="9.140625" style="98" customWidth="1"/>
    <col min="1795" max="1795" width="16" style="98" customWidth="1"/>
    <col min="1796" max="1796" width="25.85546875" style="98" customWidth="1"/>
    <col min="1797" max="2048" width="8.85546875" style="98"/>
    <col min="2049" max="2049" width="44" style="98" customWidth="1"/>
    <col min="2050" max="2050" width="9.140625" style="98" customWidth="1"/>
    <col min="2051" max="2051" width="16" style="98" customWidth="1"/>
    <col min="2052" max="2052" width="25.85546875" style="98" customWidth="1"/>
    <col min="2053" max="2304" width="8.85546875" style="98"/>
    <col min="2305" max="2305" width="44" style="98" customWidth="1"/>
    <col min="2306" max="2306" width="9.140625" style="98" customWidth="1"/>
    <col min="2307" max="2307" width="16" style="98" customWidth="1"/>
    <col min="2308" max="2308" width="25.85546875" style="98" customWidth="1"/>
    <col min="2309" max="2560" width="8.85546875" style="98"/>
    <col min="2561" max="2561" width="44" style="98" customWidth="1"/>
    <col min="2562" max="2562" width="9.140625" style="98" customWidth="1"/>
    <col min="2563" max="2563" width="16" style="98" customWidth="1"/>
    <col min="2564" max="2564" width="25.85546875" style="98" customWidth="1"/>
    <col min="2565" max="2816" width="8.85546875" style="98"/>
    <col min="2817" max="2817" width="44" style="98" customWidth="1"/>
    <col min="2818" max="2818" width="9.140625" style="98" customWidth="1"/>
    <col min="2819" max="2819" width="16" style="98" customWidth="1"/>
    <col min="2820" max="2820" width="25.85546875" style="98" customWidth="1"/>
    <col min="2821" max="3072" width="8.85546875" style="98"/>
    <col min="3073" max="3073" width="44" style="98" customWidth="1"/>
    <col min="3074" max="3074" width="9.140625" style="98" customWidth="1"/>
    <col min="3075" max="3075" width="16" style="98" customWidth="1"/>
    <col min="3076" max="3076" width="25.85546875" style="98" customWidth="1"/>
    <col min="3077" max="3328" width="8.85546875" style="98"/>
    <col min="3329" max="3329" width="44" style="98" customWidth="1"/>
    <col min="3330" max="3330" width="9.140625" style="98" customWidth="1"/>
    <col min="3331" max="3331" width="16" style="98" customWidth="1"/>
    <col min="3332" max="3332" width="25.85546875" style="98" customWidth="1"/>
    <col min="3333" max="3584" width="8.85546875" style="98"/>
    <col min="3585" max="3585" width="44" style="98" customWidth="1"/>
    <col min="3586" max="3586" width="9.140625" style="98" customWidth="1"/>
    <col min="3587" max="3587" width="16" style="98" customWidth="1"/>
    <col min="3588" max="3588" width="25.85546875" style="98" customWidth="1"/>
    <col min="3589" max="3840" width="8.85546875" style="98"/>
    <col min="3841" max="3841" width="44" style="98" customWidth="1"/>
    <col min="3842" max="3842" width="9.140625" style="98" customWidth="1"/>
    <col min="3843" max="3843" width="16" style="98" customWidth="1"/>
    <col min="3844" max="3844" width="25.85546875" style="98" customWidth="1"/>
    <col min="3845" max="4096" width="8.85546875" style="98"/>
    <col min="4097" max="4097" width="44" style="98" customWidth="1"/>
    <col min="4098" max="4098" width="9.140625" style="98" customWidth="1"/>
    <col min="4099" max="4099" width="16" style="98" customWidth="1"/>
    <col min="4100" max="4100" width="25.85546875" style="98" customWidth="1"/>
    <col min="4101" max="4352" width="8.85546875" style="98"/>
    <col min="4353" max="4353" width="44" style="98" customWidth="1"/>
    <col min="4354" max="4354" width="9.140625" style="98" customWidth="1"/>
    <col min="4355" max="4355" width="16" style="98" customWidth="1"/>
    <col min="4356" max="4356" width="25.85546875" style="98" customWidth="1"/>
    <col min="4357" max="4608" width="8.85546875" style="98"/>
    <col min="4609" max="4609" width="44" style="98" customWidth="1"/>
    <col min="4610" max="4610" width="9.140625" style="98" customWidth="1"/>
    <col min="4611" max="4611" width="16" style="98" customWidth="1"/>
    <col min="4612" max="4612" width="25.85546875" style="98" customWidth="1"/>
    <col min="4613" max="4864" width="8.85546875" style="98"/>
    <col min="4865" max="4865" width="44" style="98" customWidth="1"/>
    <col min="4866" max="4866" width="9.140625" style="98" customWidth="1"/>
    <col min="4867" max="4867" width="16" style="98" customWidth="1"/>
    <col min="4868" max="4868" width="25.85546875" style="98" customWidth="1"/>
    <col min="4869" max="5120" width="8.85546875" style="98"/>
    <col min="5121" max="5121" width="44" style="98" customWidth="1"/>
    <col min="5122" max="5122" width="9.140625" style="98" customWidth="1"/>
    <col min="5123" max="5123" width="16" style="98" customWidth="1"/>
    <col min="5124" max="5124" width="25.85546875" style="98" customWidth="1"/>
    <col min="5125" max="5376" width="8.85546875" style="98"/>
    <col min="5377" max="5377" width="44" style="98" customWidth="1"/>
    <col min="5378" max="5378" width="9.140625" style="98" customWidth="1"/>
    <col min="5379" max="5379" width="16" style="98" customWidth="1"/>
    <col min="5380" max="5380" width="25.85546875" style="98" customWidth="1"/>
    <col min="5381" max="5632" width="8.85546875" style="98"/>
    <col min="5633" max="5633" width="44" style="98" customWidth="1"/>
    <col min="5634" max="5634" width="9.140625" style="98" customWidth="1"/>
    <col min="5635" max="5635" width="16" style="98" customWidth="1"/>
    <col min="5636" max="5636" width="25.85546875" style="98" customWidth="1"/>
    <col min="5637" max="5888" width="8.85546875" style="98"/>
    <col min="5889" max="5889" width="44" style="98" customWidth="1"/>
    <col min="5890" max="5890" width="9.140625" style="98" customWidth="1"/>
    <col min="5891" max="5891" width="16" style="98" customWidth="1"/>
    <col min="5892" max="5892" width="25.85546875" style="98" customWidth="1"/>
    <col min="5893" max="6144" width="8.85546875" style="98"/>
    <col min="6145" max="6145" width="44" style="98" customWidth="1"/>
    <col min="6146" max="6146" width="9.140625" style="98" customWidth="1"/>
    <col min="6147" max="6147" width="16" style="98" customWidth="1"/>
    <col min="6148" max="6148" width="25.85546875" style="98" customWidth="1"/>
    <col min="6149" max="6400" width="8.85546875" style="98"/>
    <col min="6401" max="6401" width="44" style="98" customWidth="1"/>
    <col min="6402" max="6402" width="9.140625" style="98" customWidth="1"/>
    <col min="6403" max="6403" width="16" style="98" customWidth="1"/>
    <col min="6404" max="6404" width="25.85546875" style="98" customWidth="1"/>
    <col min="6405" max="6656" width="8.85546875" style="98"/>
    <col min="6657" max="6657" width="44" style="98" customWidth="1"/>
    <col min="6658" max="6658" width="9.140625" style="98" customWidth="1"/>
    <col min="6659" max="6659" width="16" style="98" customWidth="1"/>
    <col min="6660" max="6660" width="25.85546875" style="98" customWidth="1"/>
    <col min="6661" max="6912" width="8.85546875" style="98"/>
    <col min="6913" max="6913" width="44" style="98" customWidth="1"/>
    <col min="6914" max="6914" width="9.140625" style="98" customWidth="1"/>
    <col min="6915" max="6915" width="16" style="98" customWidth="1"/>
    <col min="6916" max="6916" width="25.85546875" style="98" customWidth="1"/>
    <col min="6917" max="7168" width="8.85546875" style="98"/>
    <col min="7169" max="7169" width="44" style="98" customWidth="1"/>
    <col min="7170" max="7170" width="9.140625" style="98" customWidth="1"/>
    <col min="7171" max="7171" width="16" style="98" customWidth="1"/>
    <col min="7172" max="7172" width="25.85546875" style="98" customWidth="1"/>
    <col min="7173" max="7424" width="8.85546875" style="98"/>
    <col min="7425" max="7425" width="44" style="98" customWidth="1"/>
    <col min="7426" max="7426" width="9.140625" style="98" customWidth="1"/>
    <col min="7427" max="7427" width="16" style="98" customWidth="1"/>
    <col min="7428" max="7428" width="25.85546875" style="98" customWidth="1"/>
    <col min="7429" max="7680" width="8.85546875" style="98"/>
    <col min="7681" max="7681" width="44" style="98" customWidth="1"/>
    <col min="7682" max="7682" width="9.140625" style="98" customWidth="1"/>
    <col min="7683" max="7683" width="16" style="98" customWidth="1"/>
    <col min="7684" max="7684" width="25.85546875" style="98" customWidth="1"/>
    <col min="7685" max="7936" width="8.85546875" style="98"/>
    <col min="7937" max="7937" width="44" style="98" customWidth="1"/>
    <col min="7938" max="7938" width="9.140625" style="98" customWidth="1"/>
    <col min="7939" max="7939" width="16" style="98" customWidth="1"/>
    <col min="7940" max="7940" width="25.85546875" style="98" customWidth="1"/>
    <col min="7941" max="8192" width="8.85546875" style="98"/>
    <col min="8193" max="8193" width="44" style="98" customWidth="1"/>
    <col min="8194" max="8194" width="9.140625" style="98" customWidth="1"/>
    <col min="8195" max="8195" width="16" style="98" customWidth="1"/>
    <col min="8196" max="8196" width="25.85546875" style="98" customWidth="1"/>
    <col min="8197" max="8448" width="8.85546875" style="98"/>
    <col min="8449" max="8449" width="44" style="98" customWidth="1"/>
    <col min="8450" max="8450" width="9.140625" style="98" customWidth="1"/>
    <col min="8451" max="8451" width="16" style="98" customWidth="1"/>
    <col min="8452" max="8452" width="25.85546875" style="98" customWidth="1"/>
    <col min="8453" max="8704" width="8.85546875" style="98"/>
    <col min="8705" max="8705" width="44" style="98" customWidth="1"/>
    <col min="8706" max="8706" width="9.140625" style="98" customWidth="1"/>
    <col min="8707" max="8707" width="16" style="98" customWidth="1"/>
    <col min="8708" max="8708" width="25.85546875" style="98" customWidth="1"/>
    <col min="8709" max="8960" width="8.85546875" style="98"/>
    <col min="8961" max="8961" width="44" style="98" customWidth="1"/>
    <col min="8962" max="8962" width="9.140625" style="98" customWidth="1"/>
    <col min="8963" max="8963" width="16" style="98" customWidth="1"/>
    <col min="8964" max="8964" width="25.85546875" style="98" customWidth="1"/>
    <col min="8965" max="9216" width="8.85546875" style="98"/>
    <col min="9217" max="9217" width="44" style="98" customWidth="1"/>
    <col min="9218" max="9218" width="9.140625" style="98" customWidth="1"/>
    <col min="9219" max="9219" width="16" style="98" customWidth="1"/>
    <col min="9220" max="9220" width="25.85546875" style="98" customWidth="1"/>
    <col min="9221" max="9472" width="8.85546875" style="98"/>
    <col min="9473" max="9473" width="44" style="98" customWidth="1"/>
    <col min="9474" max="9474" width="9.140625" style="98" customWidth="1"/>
    <col min="9475" max="9475" width="16" style="98" customWidth="1"/>
    <col min="9476" max="9476" width="25.85546875" style="98" customWidth="1"/>
    <col min="9477" max="9728" width="8.85546875" style="98"/>
    <col min="9729" max="9729" width="44" style="98" customWidth="1"/>
    <col min="9730" max="9730" width="9.140625" style="98" customWidth="1"/>
    <col min="9731" max="9731" width="16" style="98" customWidth="1"/>
    <col min="9732" max="9732" width="25.85546875" style="98" customWidth="1"/>
    <col min="9733" max="9984" width="8.85546875" style="98"/>
    <col min="9985" max="9985" width="44" style="98" customWidth="1"/>
    <col min="9986" max="9986" width="9.140625" style="98" customWidth="1"/>
    <col min="9987" max="9987" width="16" style="98" customWidth="1"/>
    <col min="9988" max="9988" width="25.85546875" style="98" customWidth="1"/>
    <col min="9989" max="10240" width="8.85546875" style="98"/>
    <col min="10241" max="10241" width="44" style="98" customWidth="1"/>
    <col min="10242" max="10242" width="9.140625" style="98" customWidth="1"/>
    <col min="10243" max="10243" width="16" style="98" customWidth="1"/>
    <col min="10244" max="10244" width="25.85546875" style="98" customWidth="1"/>
    <col min="10245" max="10496" width="8.85546875" style="98"/>
    <col min="10497" max="10497" width="44" style="98" customWidth="1"/>
    <col min="10498" max="10498" width="9.140625" style="98" customWidth="1"/>
    <col min="10499" max="10499" width="16" style="98" customWidth="1"/>
    <col min="10500" max="10500" width="25.85546875" style="98" customWidth="1"/>
    <col min="10501" max="10752" width="8.85546875" style="98"/>
    <col min="10753" max="10753" width="44" style="98" customWidth="1"/>
    <col min="10754" max="10754" width="9.140625" style="98" customWidth="1"/>
    <col min="10755" max="10755" width="16" style="98" customWidth="1"/>
    <col min="10756" max="10756" width="25.85546875" style="98" customWidth="1"/>
    <col min="10757" max="11008" width="8.85546875" style="98"/>
    <col min="11009" max="11009" width="44" style="98" customWidth="1"/>
    <col min="11010" max="11010" width="9.140625" style="98" customWidth="1"/>
    <col min="11011" max="11011" width="16" style="98" customWidth="1"/>
    <col min="11012" max="11012" width="25.85546875" style="98" customWidth="1"/>
    <col min="11013" max="11264" width="8.85546875" style="98"/>
    <col min="11265" max="11265" width="44" style="98" customWidth="1"/>
    <col min="11266" max="11266" width="9.140625" style="98" customWidth="1"/>
    <col min="11267" max="11267" width="16" style="98" customWidth="1"/>
    <col min="11268" max="11268" width="25.85546875" style="98" customWidth="1"/>
    <col min="11269" max="11520" width="8.85546875" style="98"/>
    <col min="11521" max="11521" width="44" style="98" customWidth="1"/>
    <col min="11522" max="11522" width="9.140625" style="98" customWidth="1"/>
    <col min="11523" max="11523" width="16" style="98" customWidth="1"/>
    <col min="11524" max="11524" width="25.85546875" style="98" customWidth="1"/>
    <col min="11525" max="11776" width="8.85546875" style="98"/>
    <col min="11777" max="11777" width="44" style="98" customWidth="1"/>
    <col min="11778" max="11778" width="9.140625" style="98" customWidth="1"/>
    <col min="11779" max="11779" width="16" style="98" customWidth="1"/>
    <col min="11780" max="11780" width="25.85546875" style="98" customWidth="1"/>
    <col min="11781" max="12032" width="8.85546875" style="98"/>
    <col min="12033" max="12033" width="44" style="98" customWidth="1"/>
    <col min="12034" max="12034" width="9.140625" style="98" customWidth="1"/>
    <col min="12035" max="12035" width="16" style="98" customWidth="1"/>
    <col min="12036" max="12036" width="25.85546875" style="98" customWidth="1"/>
    <col min="12037" max="12288" width="8.85546875" style="98"/>
    <col min="12289" max="12289" width="44" style="98" customWidth="1"/>
    <col min="12290" max="12290" width="9.140625" style="98" customWidth="1"/>
    <col min="12291" max="12291" width="16" style="98" customWidth="1"/>
    <col min="12292" max="12292" width="25.85546875" style="98" customWidth="1"/>
    <col min="12293" max="12544" width="8.85546875" style="98"/>
    <col min="12545" max="12545" width="44" style="98" customWidth="1"/>
    <col min="12546" max="12546" width="9.140625" style="98" customWidth="1"/>
    <col min="12547" max="12547" width="16" style="98" customWidth="1"/>
    <col min="12548" max="12548" width="25.85546875" style="98" customWidth="1"/>
    <col min="12549" max="12800" width="8.85546875" style="98"/>
    <col min="12801" max="12801" width="44" style="98" customWidth="1"/>
    <col min="12802" max="12802" width="9.140625" style="98" customWidth="1"/>
    <col min="12803" max="12803" width="16" style="98" customWidth="1"/>
    <col min="12804" max="12804" width="25.85546875" style="98" customWidth="1"/>
    <col min="12805" max="13056" width="8.85546875" style="98"/>
    <col min="13057" max="13057" width="44" style="98" customWidth="1"/>
    <col min="13058" max="13058" width="9.140625" style="98" customWidth="1"/>
    <col min="13059" max="13059" width="16" style="98" customWidth="1"/>
    <col min="13060" max="13060" width="25.85546875" style="98" customWidth="1"/>
    <col min="13061" max="13312" width="8.85546875" style="98"/>
    <col min="13313" max="13313" width="44" style="98" customWidth="1"/>
    <col min="13314" max="13314" width="9.140625" style="98" customWidth="1"/>
    <col min="13315" max="13315" width="16" style="98" customWidth="1"/>
    <col min="13316" max="13316" width="25.85546875" style="98" customWidth="1"/>
    <col min="13317" max="13568" width="8.85546875" style="98"/>
    <col min="13569" max="13569" width="44" style="98" customWidth="1"/>
    <col min="13570" max="13570" width="9.140625" style="98" customWidth="1"/>
    <col min="13571" max="13571" width="16" style="98" customWidth="1"/>
    <col min="13572" max="13572" width="25.85546875" style="98" customWidth="1"/>
    <col min="13573" max="13824" width="8.85546875" style="98"/>
    <col min="13825" max="13825" width="44" style="98" customWidth="1"/>
    <col min="13826" max="13826" width="9.140625" style="98" customWidth="1"/>
    <col min="13827" max="13827" width="16" style="98" customWidth="1"/>
    <col min="13828" max="13828" width="25.85546875" style="98" customWidth="1"/>
    <col min="13829" max="14080" width="8.85546875" style="98"/>
    <col min="14081" max="14081" width="44" style="98" customWidth="1"/>
    <col min="14082" max="14082" width="9.140625" style="98" customWidth="1"/>
    <col min="14083" max="14083" width="16" style="98" customWidth="1"/>
    <col min="14084" max="14084" width="25.85546875" style="98" customWidth="1"/>
    <col min="14085" max="14336" width="8.85546875" style="98"/>
    <col min="14337" max="14337" width="44" style="98" customWidth="1"/>
    <col min="14338" max="14338" width="9.140625" style="98" customWidth="1"/>
    <col min="14339" max="14339" width="16" style="98" customWidth="1"/>
    <col min="14340" max="14340" width="25.85546875" style="98" customWidth="1"/>
    <col min="14341" max="14592" width="8.85546875" style="98"/>
    <col min="14593" max="14593" width="44" style="98" customWidth="1"/>
    <col min="14594" max="14594" width="9.140625" style="98" customWidth="1"/>
    <col min="14595" max="14595" width="16" style="98" customWidth="1"/>
    <col min="14596" max="14596" width="25.85546875" style="98" customWidth="1"/>
    <col min="14597" max="14848" width="8.85546875" style="98"/>
    <col min="14849" max="14849" width="44" style="98" customWidth="1"/>
    <col min="14850" max="14850" width="9.140625" style="98" customWidth="1"/>
    <col min="14851" max="14851" width="16" style="98" customWidth="1"/>
    <col min="14852" max="14852" width="25.85546875" style="98" customWidth="1"/>
    <col min="14853" max="15104" width="8.85546875" style="98"/>
    <col min="15105" max="15105" width="44" style="98" customWidth="1"/>
    <col min="15106" max="15106" width="9.140625" style="98" customWidth="1"/>
    <col min="15107" max="15107" width="16" style="98" customWidth="1"/>
    <col min="15108" max="15108" width="25.85546875" style="98" customWidth="1"/>
    <col min="15109" max="15360" width="8.85546875" style="98"/>
    <col min="15361" max="15361" width="44" style="98" customWidth="1"/>
    <col min="15362" max="15362" width="9.140625" style="98" customWidth="1"/>
    <col min="15363" max="15363" width="16" style="98" customWidth="1"/>
    <col min="15364" max="15364" width="25.85546875" style="98" customWidth="1"/>
    <col min="15365" max="15616" width="8.85546875" style="98"/>
    <col min="15617" max="15617" width="44" style="98" customWidth="1"/>
    <col min="15618" max="15618" width="9.140625" style="98" customWidth="1"/>
    <col min="15619" max="15619" width="16" style="98" customWidth="1"/>
    <col min="15620" max="15620" width="25.85546875" style="98" customWidth="1"/>
    <col min="15621" max="15872" width="8.85546875" style="98"/>
    <col min="15873" max="15873" width="44" style="98" customWidth="1"/>
    <col min="15874" max="15874" width="9.140625" style="98" customWidth="1"/>
    <col min="15875" max="15875" width="16" style="98" customWidth="1"/>
    <col min="15876" max="15876" width="25.85546875" style="98" customWidth="1"/>
    <col min="15877" max="16128" width="8.85546875" style="98"/>
    <col min="16129" max="16129" width="44" style="98" customWidth="1"/>
    <col min="16130" max="16130" width="9.140625" style="98" customWidth="1"/>
    <col min="16131" max="16131" width="16" style="98" customWidth="1"/>
    <col min="16132" max="16132" width="25.85546875" style="98" customWidth="1"/>
    <col min="16133" max="16384" width="8.85546875" style="98"/>
  </cols>
  <sheetData>
    <row r="1" spans="1:4" x14ac:dyDescent="0.2">
      <c r="A1" s="97" t="s">
        <v>110</v>
      </c>
    </row>
    <row r="2" spans="1:4" x14ac:dyDescent="0.2">
      <c r="A2" s="98" t="s">
        <v>111</v>
      </c>
    </row>
    <row r="3" spans="1:4" x14ac:dyDescent="0.2">
      <c r="A3" s="98" t="s">
        <v>112</v>
      </c>
    </row>
    <row r="4" spans="1:4" x14ac:dyDescent="0.2">
      <c r="A4" s="98" t="s">
        <v>113</v>
      </c>
    </row>
    <row r="6" spans="1:4" ht="42" customHeight="1" x14ac:dyDescent="0.25">
      <c r="A6" s="238" t="s">
        <v>114</v>
      </c>
      <c r="B6" s="238"/>
      <c r="C6" s="238"/>
      <c r="D6" s="238"/>
    </row>
    <row r="7" spans="1:4" ht="19.5" customHeight="1" x14ac:dyDescent="0.2">
      <c r="A7" s="100"/>
      <c r="B7" s="100"/>
      <c r="C7" s="100"/>
      <c r="D7" s="100"/>
    </row>
    <row r="8" spans="1:4" ht="18" customHeight="1" x14ac:dyDescent="0.2">
      <c r="A8" s="97" t="s">
        <v>115</v>
      </c>
      <c r="B8" s="97" t="s">
        <v>180</v>
      </c>
    </row>
    <row r="9" spans="1:4" ht="18" customHeight="1" x14ac:dyDescent="0.2">
      <c r="A9" s="97" t="s">
        <v>116</v>
      </c>
      <c r="B9" s="97" t="s">
        <v>181</v>
      </c>
    </row>
    <row r="10" spans="1:4" ht="13.5" thickBot="1" x14ac:dyDescent="0.25"/>
    <row r="11" spans="1:4" ht="33" customHeight="1" thickBot="1" x14ac:dyDescent="0.25">
      <c r="A11" s="101" t="s">
        <v>117</v>
      </c>
      <c r="B11" s="102" t="s">
        <v>118</v>
      </c>
      <c r="C11" s="103" t="s">
        <v>119</v>
      </c>
      <c r="D11" s="102" t="s">
        <v>120</v>
      </c>
    </row>
    <row r="12" spans="1:4" x14ac:dyDescent="0.2">
      <c r="A12" s="104" t="s">
        <v>121</v>
      </c>
      <c r="B12" s="105"/>
      <c r="C12" s="106">
        <f>SUM(C13:C17)</f>
        <v>12584950.649999999</v>
      </c>
      <c r="D12" s="107"/>
    </row>
    <row r="13" spans="1:4" ht="18" customHeight="1" x14ac:dyDescent="0.2">
      <c r="A13" s="108" t="s">
        <v>122</v>
      </c>
      <c r="B13" s="109">
        <v>5011</v>
      </c>
      <c r="C13" s="110">
        <v>9391693.4499999993</v>
      </c>
      <c r="D13" s="110"/>
    </row>
    <row r="14" spans="1:4" ht="18" customHeight="1" x14ac:dyDescent="0.2">
      <c r="A14" s="111" t="s">
        <v>123</v>
      </c>
      <c r="B14" s="112">
        <v>5031</v>
      </c>
      <c r="C14" s="113">
        <v>2347986.9500000002</v>
      </c>
      <c r="D14" s="113"/>
    </row>
    <row r="15" spans="1:4" ht="18" customHeight="1" x14ac:dyDescent="0.2">
      <c r="A15" s="111" t="s">
        <v>124</v>
      </c>
      <c r="B15" s="112">
        <v>5032</v>
      </c>
      <c r="C15" s="113">
        <v>845270.25</v>
      </c>
      <c r="D15" s="113"/>
    </row>
    <row r="16" spans="1:4" ht="18" customHeight="1" x14ac:dyDescent="0.2">
      <c r="A16" s="111"/>
      <c r="B16" s="112"/>
      <c r="C16" s="113"/>
      <c r="D16" s="113"/>
    </row>
    <row r="17" spans="1:4" ht="18" customHeight="1" x14ac:dyDescent="0.2">
      <c r="A17" s="111"/>
      <c r="B17" s="112"/>
      <c r="C17" s="113"/>
      <c r="D17" s="113"/>
    </row>
    <row r="18" spans="1:4" ht="18" customHeight="1" x14ac:dyDescent="0.2">
      <c r="A18" s="104" t="s">
        <v>125</v>
      </c>
      <c r="B18" s="114"/>
      <c r="C18" s="115">
        <f>C19+C24+C30+C36</f>
        <v>1595695.54</v>
      </c>
      <c r="D18" s="115"/>
    </row>
    <row r="19" spans="1:4" ht="29.25" customHeight="1" x14ac:dyDescent="0.2">
      <c r="A19" s="116" t="s">
        <v>126</v>
      </c>
      <c r="B19" s="117" t="s">
        <v>127</v>
      </c>
      <c r="C19" s="118">
        <f>SUM(C20:C23)</f>
        <v>344207.7</v>
      </c>
      <c r="D19" s="118"/>
    </row>
    <row r="20" spans="1:4" ht="18" customHeight="1" x14ac:dyDescent="0.2">
      <c r="A20" s="111" t="s">
        <v>128</v>
      </c>
      <c r="B20" s="119">
        <v>5136</v>
      </c>
      <c r="C20" s="113">
        <v>66560</v>
      </c>
      <c r="D20" s="113"/>
    </row>
    <row r="21" spans="1:4" ht="18" customHeight="1" x14ac:dyDescent="0.2">
      <c r="A21" s="111" t="s">
        <v>129</v>
      </c>
      <c r="B21" s="112">
        <v>5137</v>
      </c>
      <c r="C21" s="113">
        <v>173274</v>
      </c>
      <c r="D21" s="113"/>
    </row>
    <row r="22" spans="1:4" ht="18" customHeight="1" x14ac:dyDescent="0.2">
      <c r="A22" s="111" t="s">
        <v>130</v>
      </c>
      <c r="B22" s="119">
        <v>5139</v>
      </c>
      <c r="C22" s="113">
        <v>104373.7</v>
      </c>
      <c r="D22" s="113"/>
    </row>
    <row r="23" spans="1:4" ht="18" customHeight="1" x14ac:dyDescent="0.2">
      <c r="A23" s="111" t="s">
        <v>131</v>
      </c>
      <c r="B23" s="119"/>
      <c r="C23" s="113"/>
      <c r="D23" s="113"/>
    </row>
    <row r="24" spans="1:4" ht="25.5" x14ac:dyDescent="0.2">
      <c r="A24" s="116" t="s">
        <v>132</v>
      </c>
      <c r="B24" s="117" t="s">
        <v>133</v>
      </c>
      <c r="C24" s="118">
        <f>SUM(C25:C29)</f>
        <v>321283.56</v>
      </c>
      <c r="D24" s="118"/>
    </row>
    <row r="25" spans="1:4" x14ac:dyDescent="0.2">
      <c r="A25" s="120" t="s">
        <v>182</v>
      </c>
      <c r="B25" s="121">
        <v>5151</v>
      </c>
      <c r="C25" s="122">
        <v>25910</v>
      </c>
      <c r="D25" s="122"/>
    </row>
    <row r="26" spans="1:4" x14ac:dyDescent="0.2">
      <c r="A26" s="120" t="s">
        <v>183</v>
      </c>
      <c r="B26" s="121">
        <v>5152</v>
      </c>
      <c r="C26" s="122">
        <v>106579.7</v>
      </c>
      <c r="D26" s="122"/>
    </row>
    <row r="27" spans="1:4" x14ac:dyDescent="0.2">
      <c r="A27" s="120" t="s">
        <v>184</v>
      </c>
      <c r="B27" s="121">
        <v>5154</v>
      </c>
      <c r="C27" s="122">
        <v>162176</v>
      </c>
      <c r="D27" s="122"/>
    </row>
    <row r="28" spans="1:4" ht="18" customHeight="1" x14ac:dyDescent="0.2">
      <c r="A28" s="120" t="s">
        <v>134</v>
      </c>
      <c r="B28" s="121">
        <v>5156</v>
      </c>
      <c r="C28" s="113">
        <v>26617.86</v>
      </c>
      <c r="D28" s="113"/>
    </row>
    <row r="29" spans="1:4" ht="18" customHeight="1" x14ac:dyDescent="0.2">
      <c r="A29" s="120" t="s">
        <v>131</v>
      </c>
      <c r="B29" s="121"/>
      <c r="C29" s="113"/>
      <c r="D29" s="113"/>
    </row>
    <row r="30" spans="1:4" ht="25.5" x14ac:dyDescent="0.2">
      <c r="A30" s="116" t="s">
        <v>135</v>
      </c>
      <c r="B30" s="117" t="s">
        <v>136</v>
      </c>
      <c r="C30" s="118">
        <f>SUM(C31:C35)</f>
        <v>798349.46</v>
      </c>
      <c r="D30" s="118"/>
    </row>
    <row r="31" spans="1:4" ht="18" customHeight="1" x14ac:dyDescent="0.2">
      <c r="A31" s="111" t="s">
        <v>137</v>
      </c>
      <c r="B31" s="112">
        <v>5161</v>
      </c>
      <c r="C31" s="113">
        <v>175000</v>
      </c>
      <c r="D31" s="113"/>
    </row>
    <row r="32" spans="1:4" ht="18" customHeight="1" x14ac:dyDescent="0.2">
      <c r="A32" s="111" t="s">
        <v>138</v>
      </c>
      <c r="B32" s="112">
        <v>5162</v>
      </c>
      <c r="C32" s="113">
        <v>144818</v>
      </c>
      <c r="D32" s="113"/>
    </row>
    <row r="33" spans="1:4" ht="18" customHeight="1" x14ac:dyDescent="0.2">
      <c r="A33" s="111" t="s">
        <v>139</v>
      </c>
      <c r="B33" s="112">
        <v>5167</v>
      </c>
      <c r="C33" s="113">
        <v>203364</v>
      </c>
      <c r="D33" s="113"/>
    </row>
    <row r="34" spans="1:4" ht="18" customHeight="1" x14ac:dyDescent="0.2">
      <c r="A34" s="111" t="s">
        <v>140</v>
      </c>
      <c r="B34" s="112">
        <v>5169</v>
      </c>
      <c r="C34" s="113">
        <v>275167.46000000002</v>
      </c>
      <c r="D34" s="113"/>
    </row>
    <row r="35" spans="1:4" ht="18" customHeight="1" x14ac:dyDescent="0.2">
      <c r="A35" s="111" t="s">
        <v>131</v>
      </c>
      <c r="B35" s="112"/>
      <c r="C35" s="113"/>
      <c r="D35" s="113"/>
    </row>
    <row r="36" spans="1:4" ht="28.5" customHeight="1" x14ac:dyDescent="0.2">
      <c r="A36" s="116" t="s">
        <v>141</v>
      </c>
      <c r="B36" s="117" t="s">
        <v>142</v>
      </c>
      <c r="C36" s="118">
        <f>SUM(C37:C39)</f>
        <v>131854.82</v>
      </c>
      <c r="D36" s="118"/>
    </row>
    <row r="37" spans="1:4" ht="18" customHeight="1" x14ac:dyDescent="0.2">
      <c r="A37" s="111" t="s">
        <v>143</v>
      </c>
      <c r="B37" s="112">
        <v>5173</v>
      </c>
      <c r="C37" s="113">
        <v>38489</v>
      </c>
      <c r="D37" s="113"/>
    </row>
    <row r="38" spans="1:4" ht="18" customHeight="1" x14ac:dyDescent="0.2">
      <c r="A38" s="111" t="s">
        <v>185</v>
      </c>
      <c r="B38" s="112">
        <v>5178</v>
      </c>
      <c r="C38" s="113">
        <v>84238.82</v>
      </c>
      <c r="D38" s="113"/>
    </row>
    <row r="39" spans="1:4" ht="18" customHeight="1" x14ac:dyDescent="0.2">
      <c r="A39" s="111" t="s">
        <v>186</v>
      </c>
      <c r="B39" s="112">
        <v>5194</v>
      </c>
      <c r="C39" s="113">
        <v>9127</v>
      </c>
      <c r="D39" s="113"/>
    </row>
    <row r="40" spans="1:4" ht="18" customHeight="1" x14ac:dyDescent="0.2">
      <c r="A40" s="123" t="s">
        <v>144</v>
      </c>
      <c r="B40" s="124"/>
      <c r="C40" s="125">
        <f>C18+C12</f>
        <v>14180646.189999998</v>
      </c>
      <c r="D40" s="125"/>
    </row>
    <row r="41" spans="1:4" ht="18" customHeight="1" x14ac:dyDescent="0.2">
      <c r="A41" s="126" t="s">
        <v>145</v>
      </c>
      <c r="B41" s="127"/>
      <c r="C41" s="128">
        <v>14530000</v>
      </c>
      <c r="D41" s="128"/>
    </row>
    <row r="42" spans="1:4" ht="18" customHeight="1" thickBot="1" x14ac:dyDescent="0.25">
      <c r="A42" s="129" t="s">
        <v>146</v>
      </c>
      <c r="B42" s="130"/>
      <c r="C42" s="131">
        <f>C40-C41</f>
        <v>-349353.81000000238</v>
      </c>
      <c r="D42" s="131"/>
    </row>
    <row r="43" spans="1:4" ht="18" customHeight="1" thickBot="1" x14ac:dyDescent="0.25">
      <c r="A43" s="129" t="s">
        <v>147</v>
      </c>
      <c r="B43" s="130"/>
      <c r="C43" s="131"/>
      <c r="D43" s="131"/>
    </row>
    <row r="44" spans="1:4" ht="18" customHeight="1" thickBot="1" x14ac:dyDescent="0.25">
      <c r="A44" s="129" t="s">
        <v>148</v>
      </c>
      <c r="B44" s="130"/>
      <c r="C44" s="131"/>
      <c r="D44" s="131"/>
    </row>
    <row r="46" spans="1:4" ht="45.75" customHeight="1" x14ac:dyDescent="0.2">
      <c r="A46" s="239" t="s">
        <v>149</v>
      </c>
      <c r="B46" s="239"/>
      <c r="C46" s="239"/>
      <c r="D46" s="239"/>
    </row>
    <row r="47" spans="1:4" ht="25.5" customHeight="1" x14ac:dyDescent="0.2">
      <c r="A47" s="239" t="s">
        <v>150</v>
      </c>
      <c r="B47" s="239"/>
      <c r="C47" s="239"/>
      <c r="D47" s="239"/>
    </row>
    <row r="48" spans="1:4" x14ac:dyDescent="0.2">
      <c r="A48" s="132"/>
      <c r="B48" s="132"/>
      <c r="C48" s="133"/>
      <c r="D48" s="132"/>
    </row>
    <row r="49" spans="1:6" x14ac:dyDescent="0.2">
      <c r="A49" s="134"/>
      <c r="B49" s="134"/>
    </row>
    <row r="50" spans="1:6" x14ac:dyDescent="0.2">
      <c r="A50" s="98" t="s">
        <v>187</v>
      </c>
      <c r="C50" s="135" t="s">
        <v>79</v>
      </c>
      <c r="D50" s="98" t="s">
        <v>200</v>
      </c>
    </row>
    <row r="51" spans="1:6" x14ac:dyDescent="0.2">
      <c r="A51" s="98" t="s">
        <v>188</v>
      </c>
      <c r="D51" s="136">
        <v>42398</v>
      </c>
    </row>
    <row r="52" spans="1:6" x14ac:dyDescent="0.2">
      <c r="A52" s="98" t="s">
        <v>189</v>
      </c>
    </row>
    <row r="53" spans="1:6" x14ac:dyDescent="0.2">
      <c r="F53" s="98" t="s">
        <v>3</v>
      </c>
    </row>
    <row r="56" spans="1:6" x14ac:dyDescent="0.2">
      <c r="A56" s="239"/>
      <c r="B56" s="239"/>
      <c r="C56" s="239"/>
    </row>
    <row r="57" spans="1:6" x14ac:dyDescent="0.2">
      <c r="A57" s="239"/>
      <c r="B57" s="239"/>
      <c r="C57" s="239"/>
    </row>
    <row r="58" spans="1:6" x14ac:dyDescent="0.2">
      <c r="A58" s="239"/>
      <c r="B58" s="239"/>
      <c r="C58" s="239"/>
    </row>
  </sheetData>
  <mergeCells count="4">
    <mergeCell ref="A6:D6"/>
    <mergeCell ref="A46:D46"/>
    <mergeCell ref="A47:D47"/>
    <mergeCell ref="A56:C58"/>
  </mergeCells>
  <pageMargins left="0.7" right="0.7" top="0.78740157499999996" bottom="0.78740157499999996" header="0.3" footer="0.3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8"/>
  <sheetViews>
    <sheetView topLeftCell="A10" workbookViewId="0">
      <selection activeCell="E34" sqref="E34"/>
    </sheetView>
  </sheetViews>
  <sheetFormatPr defaultRowHeight="15" x14ac:dyDescent="0.25"/>
  <cols>
    <col min="1" max="1" width="23.42578125" customWidth="1"/>
    <col min="2" max="2" width="28.7109375" customWidth="1"/>
    <col min="3" max="3" width="32" customWidth="1"/>
  </cols>
  <sheetData>
    <row r="1" spans="1:3" x14ac:dyDescent="0.25">
      <c r="A1" s="80" t="s">
        <v>110</v>
      </c>
    </row>
    <row r="2" spans="1:3" x14ac:dyDescent="0.25">
      <c r="A2" s="81" t="s">
        <v>111</v>
      </c>
    </row>
    <row r="3" spans="1:3" x14ac:dyDescent="0.25">
      <c r="A3" s="81" t="s">
        <v>112</v>
      </c>
    </row>
    <row r="4" spans="1:3" x14ac:dyDescent="0.25">
      <c r="A4" s="81" t="s">
        <v>113</v>
      </c>
      <c r="B4" s="81"/>
    </row>
    <row r="7" spans="1:3" x14ac:dyDescent="0.25">
      <c r="A7" s="241" t="s">
        <v>154</v>
      </c>
      <c r="B7" s="241"/>
      <c r="C7" s="241"/>
    </row>
    <row r="8" spans="1:3" x14ac:dyDescent="0.25">
      <c r="A8" s="82"/>
      <c r="B8" s="82"/>
      <c r="C8" s="82"/>
    </row>
    <row r="9" spans="1:3" x14ac:dyDescent="0.25">
      <c r="A9" s="80" t="s">
        <v>115</v>
      </c>
      <c r="B9" s="82" t="s">
        <v>180</v>
      </c>
      <c r="C9" s="82"/>
    </row>
    <row r="10" spans="1:3" x14ac:dyDescent="0.25">
      <c r="A10" s="80" t="s">
        <v>116</v>
      </c>
      <c r="B10" s="82" t="s">
        <v>202</v>
      </c>
      <c r="C10" s="82"/>
    </row>
    <row r="13" spans="1:3" ht="25.5" customHeight="1" x14ac:dyDescent="0.25">
      <c r="A13" s="242" t="s">
        <v>155</v>
      </c>
      <c r="B13" s="242"/>
      <c r="C13" s="242"/>
    </row>
    <row r="14" spans="1:3" ht="30" customHeight="1" x14ac:dyDescent="0.25">
      <c r="A14" s="83"/>
      <c r="B14" s="83"/>
      <c r="C14" s="83"/>
    </row>
    <row r="15" spans="1:3" ht="15.75" thickBot="1" x14ac:dyDescent="0.3">
      <c r="A15" s="83"/>
      <c r="B15" s="83"/>
      <c r="C15" s="83"/>
    </row>
    <row r="16" spans="1:3" x14ac:dyDescent="0.25">
      <c r="A16" s="243" t="s">
        <v>156</v>
      </c>
      <c r="B16" s="245" t="s">
        <v>157</v>
      </c>
      <c r="C16" s="246"/>
    </row>
    <row r="17" spans="1:3" ht="15.75" thickBot="1" x14ac:dyDescent="0.3">
      <c r="A17" s="244"/>
      <c r="B17" s="84" t="s">
        <v>158</v>
      </c>
      <c r="C17" s="85" t="s">
        <v>159</v>
      </c>
    </row>
    <row r="18" spans="1:3" x14ac:dyDescent="0.25">
      <c r="A18" s="86" t="s">
        <v>160</v>
      </c>
      <c r="B18" s="87">
        <v>30</v>
      </c>
      <c r="C18" s="88">
        <v>3</v>
      </c>
    </row>
    <row r="19" spans="1:3" x14ac:dyDescent="0.25">
      <c r="A19" s="29" t="s">
        <v>161</v>
      </c>
      <c r="B19" s="143">
        <v>30</v>
      </c>
      <c r="C19" s="145">
        <v>3</v>
      </c>
    </row>
    <row r="20" spans="1:3" x14ac:dyDescent="0.25">
      <c r="A20" s="29" t="s">
        <v>162</v>
      </c>
      <c r="B20" s="143">
        <v>30</v>
      </c>
      <c r="C20" s="145">
        <v>3</v>
      </c>
    </row>
    <row r="21" spans="1:3" x14ac:dyDescent="0.25">
      <c r="A21" s="29" t="s">
        <v>163</v>
      </c>
      <c r="B21" s="143">
        <v>30</v>
      </c>
      <c r="C21" s="145">
        <v>3</v>
      </c>
    </row>
    <row r="22" spans="1:3" x14ac:dyDescent="0.25">
      <c r="A22" s="29" t="s">
        <v>164</v>
      </c>
      <c r="B22" s="143">
        <v>30</v>
      </c>
      <c r="C22" s="145">
        <v>3</v>
      </c>
    </row>
    <row r="23" spans="1:3" x14ac:dyDescent="0.25">
      <c r="A23" s="29" t="s">
        <v>165</v>
      </c>
      <c r="B23" s="143">
        <v>30</v>
      </c>
      <c r="C23" s="145">
        <v>3</v>
      </c>
    </row>
    <row r="24" spans="1:3" x14ac:dyDescent="0.25">
      <c r="A24" s="29" t="s">
        <v>166</v>
      </c>
      <c r="B24" s="143">
        <v>30</v>
      </c>
      <c r="C24" s="145">
        <v>3</v>
      </c>
    </row>
    <row r="25" spans="1:3" x14ac:dyDescent="0.25">
      <c r="A25" s="29" t="s">
        <v>167</v>
      </c>
      <c r="B25" s="143">
        <v>41</v>
      </c>
      <c r="C25" s="145">
        <v>1.5</v>
      </c>
    </row>
    <row r="26" spans="1:3" x14ac:dyDescent="0.25">
      <c r="A26" s="29" t="s">
        <v>168</v>
      </c>
      <c r="B26" s="143">
        <v>41</v>
      </c>
      <c r="C26" s="145">
        <v>1.5</v>
      </c>
    </row>
    <row r="27" spans="1:3" x14ac:dyDescent="0.25">
      <c r="A27" s="29" t="s">
        <v>169</v>
      </c>
      <c r="B27" s="143">
        <v>41</v>
      </c>
      <c r="C27" s="145">
        <v>1.5</v>
      </c>
    </row>
    <row r="28" spans="1:3" x14ac:dyDescent="0.25">
      <c r="A28" s="29" t="s">
        <v>170</v>
      </c>
      <c r="B28" s="143">
        <v>41</v>
      </c>
      <c r="C28" s="145">
        <v>1.5</v>
      </c>
    </row>
    <row r="29" spans="1:3" x14ac:dyDescent="0.25">
      <c r="A29" s="29" t="s">
        <v>171</v>
      </c>
      <c r="B29" s="143">
        <v>41</v>
      </c>
      <c r="C29" s="145">
        <v>1.5</v>
      </c>
    </row>
    <row r="30" spans="1:3" ht="15.75" thickBot="1" x14ac:dyDescent="0.3">
      <c r="A30" s="30" t="s">
        <v>172</v>
      </c>
      <c r="B30" s="144" t="s">
        <v>201</v>
      </c>
      <c r="C30" s="146"/>
    </row>
    <row r="32" spans="1:3" ht="49.5" customHeight="1" x14ac:dyDescent="0.25">
      <c r="A32" s="240" t="s">
        <v>173</v>
      </c>
      <c r="B32" s="240"/>
      <c r="C32" s="240"/>
    </row>
    <row r="33" spans="1:3" ht="67.5" customHeight="1" x14ac:dyDescent="0.25">
      <c r="A33" s="240" t="s">
        <v>174</v>
      </c>
      <c r="B33" s="240"/>
      <c r="C33" s="240"/>
    </row>
    <row r="37" spans="1:3" x14ac:dyDescent="0.25">
      <c r="A37" s="81" t="s">
        <v>77</v>
      </c>
      <c r="B37" t="s">
        <v>200</v>
      </c>
    </row>
    <row r="38" spans="1:3" x14ac:dyDescent="0.25">
      <c r="A38" s="81" t="s">
        <v>79</v>
      </c>
      <c r="B38" s="147">
        <v>42398</v>
      </c>
    </row>
  </sheetData>
  <mergeCells count="6">
    <mergeCell ref="A33:C33"/>
    <mergeCell ref="A7:C7"/>
    <mergeCell ref="A13:C13"/>
    <mergeCell ref="A16:A17"/>
    <mergeCell ref="B16:C16"/>
    <mergeCell ref="A32:C32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H32" sqref="H32"/>
    </sheetView>
  </sheetViews>
  <sheetFormatPr defaultColWidth="9.140625" defaultRowHeight="15" x14ac:dyDescent="0.25"/>
  <cols>
    <col min="1" max="1" width="45.7109375" style="36" customWidth="1"/>
    <col min="2" max="3" width="16.7109375" style="36" customWidth="1"/>
    <col min="4" max="4" width="18.28515625" style="36" customWidth="1"/>
    <col min="5" max="9" width="16.7109375" style="36" customWidth="1"/>
    <col min="10" max="16384" width="9.140625" style="36"/>
  </cols>
  <sheetData>
    <row r="1" spans="1:8" x14ac:dyDescent="0.25">
      <c r="G1" s="247" t="s">
        <v>52</v>
      </c>
      <c r="H1" s="247"/>
    </row>
    <row r="3" spans="1:8" x14ac:dyDescent="0.25">
      <c r="A3" s="36" t="s">
        <v>53</v>
      </c>
    </row>
    <row r="4" spans="1:8" x14ac:dyDescent="0.25">
      <c r="A4" s="36" t="s">
        <v>54</v>
      </c>
    </row>
    <row r="5" spans="1:8" x14ac:dyDescent="0.25">
      <c r="A5" s="36" t="s">
        <v>55</v>
      </c>
    </row>
    <row r="6" spans="1:8" x14ac:dyDescent="0.25">
      <c r="A6" s="36" t="s">
        <v>56</v>
      </c>
    </row>
    <row r="8" spans="1:8" ht="25.5" customHeight="1" x14ac:dyDescent="0.25">
      <c r="A8" s="248" t="s">
        <v>57</v>
      </c>
      <c r="B8" s="248"/>
      <c r="C8" s="248"/>
      <c r="D8" s="248"/>
      <c r="E8" s="248"/>
      <c r="F8" s="248"/>
      <c r="G8" s="248"/>
      <c r="H8" s="248"/>
    </row>
    <row r="10" spans="1:8" ht="25.5" customHeight="1" x14ac:dyDescent="0.25">
      <c r="A10" s="247" t="s">
        <v>58</v>
      </c>
      <c r="B10" s="247"/>
      <c r="C10" s="247"/>
      <c r="D10" s="247"/>
      <c r="E10" s="247"/>
      <c r="F10" s="247"/>
      <c r="G10" s="247"/>
      <c r="H10" s="247"/>
    </row>
    <row r="12" spans="1:8" ht="15.75" thickBot="1" x14ac:dyDescent="0.3">
      <c r="G12" s="249" t="s">
        <v>59</v>
      </c>
      <c r="H12" s="249"/>
    </row>
    <row r="13" spans="1:8" ht="90" x14ac:dyDescent="0.25">
      <c r="A13" s="37" t="s">
        <v>60</v>
      </c>
      <c r="B13" s="38" t="s">
        <v>61</v>
      </c>
      <c r="C13" s="38" t="s">
        <v>62</v>
      </c>
      <c r="D13" s="38" t="s">
        <v>63</v>
      </c>
      <c r="E13" s="38" t="s">
        <v>64</v>
      </c>
      <c r="F13" s="38" t="s">
        <v>65</v>
      </c>
      <c r="G13" s="38" t="s">
        <v>66</v>
      </c>
      <c r="H13" s="39" t="s">
        <v>67</v>
      </c>
    </row>
    <row r="14" spans="1:8" ht="15.75" thickBot="1" x14ac:dyDescent="0.3">
      <c r="A14" s="40" t="s">
        <v>68</v>
      </c>
      <c r="B14" s="41" t="s">
        <v>69</v>
      </c>
      <c r="C14" s="41" t="s">
        <v>70</v>
      </c>
      <c r="D14" s="41" t="s">
        <v>71</v>
      </c>
      <c r="E14" s="41">
        <v>1</v>
      </c>
      <c r="F14" s="41">
        <v>2</v>
      </c>
      <c r="G14" s="41">
        <v>3</v>
      </c>
      <c r="H14" s="42" t="s">
        <v>72</v>
      </c>
    </row>
    <row r="15" spans="1:8" ht="25.5" customHeight="1" thickBot="1" x14ac:dyDescent="0.3">
      <c r="A15" s="43" t="s">
        <v>73</v>
      </c>
      <c r="B15" s="44"/>
      <c r="C15" s="44"/>
      <c r="D15" s="44"/>
      <c r="E15" s="45">
        <f>SUM(E17:E25)</f>
        <v>14530000</v>
      </c>
      <c r="F15" s="45">
        <f>SUM(F17:F25)</f>
        <v>0</v>
      </c>
      <c r="G15" s="45">
        <f>SUM(G17:G25)</f>
        <v>14180646.189999999</v>
      </c>
      <c r="H15" s="45">
        <f>SUM(H17:H25)</f>
        <v>349353.81000000052</v>
      </c>
    </row>
    <row r="16" spans="1:8" x14ac:dyDescent="0.25">
      <c r="A16" s="46" t="s">
        <v>74</v>
      </c>
      <c r="B16" s="47"/>
      <c r="C16" s="47"/>
      <c r="D16" s="47"/>
      <c r="E16" s="47"/>
      <c r="F16" s="47"/>
      <c r="G16" s="47"/>
      <c r="H16" s="48"/>
    </row>
    <row r="17" spans="1:8" x14ac:dyDescent="0.25">
      <c r="A17" s="49" t="s">
        <v>92</v>
      </c>
      <c r="B17" s="50" t="s">
        <v>76</v>
      </c>
      <c r="C17" s="51">
        <v>13011</v>
      </c>
      <c r="D17" s="50" t="s">
        <v>76</v>
      </c>
      <c r="E17" s="52">
        <v>14530000</v>
      </c>
      <c r="F17" s="52">
        <v>0</v>
      </c>
      <c r="G17" s="52">
        <v>14180646.189999999</v>
      </c>
      <c r="H17" s="53">
        <f>E17-G17</f>
        <v>349353.81000000052</v>
      </c>
    </row>
    <row r="18" spans="1:8" ht="12.75" customHeight="1" x14ac:dyDescent="0.25">
      <c r="A18" s="49"/>
      <c r="B18" s="50"/>
      <c r="C18" s="51"/>
      <c r="D18" s="51"/>
      <c r="E18" s="52"/>
      <c r="F18" s="52"/>
      <c r="G18" s="52"/>
      <c r="H18" s="53"/>
    </row>
    <row r="19" spans="1:8" x14ac:dyDescent="0.25">
      <c r="A19" s="49"/>
      <c r="B19" s="51"/>
      <c r="C19" s="51"/>
      <c r="D19" s="51"/>
      <c r="E19" s="52"/>
      <c r="F19" s="52"/>
      <c r="G19" s="52"/>
      <c r="H19" s="53"/>
    </row>
    <row r="20" spans="1:8" x14ac:dyDescent="0.25">
      <c r="A20" s="49"/>
      <c r="B20" s="51"/>
      <c r="C20" s="51"/>
      <c r="D20" s="51"/>
      <c r="E20" s="52"/>
      <c r="F20" s="52"/>
      <c r="G20" s="52"/>
      <c r="H20" s="53"/>
    </row>
    <row r="21" spans="1:8" x14ac:dyDescent="0.25">
      <c r="A21" s="49"/>
      <c r="B21" s="51"/>
      <c r="C21" s="51"/>
      <c r="D21" s="51"/>
      <c r="E21" s="52"/>
      <c r="F21" s="52"/>
      <c r="G21" s="52"/>
      <c r="H21" s="53"/>
    </row>
    <row r="22" spans="1:8" x14ac:dyDescent="0.25">
      <c r="A22" s="49"/>
      <c r="B22" s="51"/>
      <c r="C22" s="51"/>
      <c r="D22" s="51"/>
      <c r="E22" s="52"/>
      <c r="F22" s="52"/>
      <c r="G22" s="52"/>
      <c r="H22" s="53"/>
    </row>
    <row r="23" spans="1:8" x14ac:dyDescent="0.25">
      <c r="A23" s="49"/>
      <c r="B23" s="51"/>
      <c r="C23" s="51"/>
      <c r="D23" s="51"/>
      <c r="E23" s="52"/>
      <c r="F23" s="52"/>
      <c r="G23" s="52"/>
      <c r="H23" s="53"/>
    </row>
    <row r="24" spans="1:8" x14ac:dyDescent="0.25">
      <c r="A24" s="49"/>
      <c r="B24" s="51"/>
      <c r="C24" s="51"/>
      <c r="D24" s="54"/>
      <c r="E24" s="52"/>
      <c r="F24" s="52"/>
      <c r="G24" s="52"/>
      <c r="H24" s="53"/>
    </row>
    <row r="25" spans="1:8" ht="15.75" thickBot="1" x14ac:dyDescent="0.3">
      <c r="A25" s="55"/>
      <c r="B25" s="56"/>
      <c r="C25" s="56"/>
      <c r="D25" s="57"/>
      <c r="E25" s="58"/>
      <c r="F25" s="58"/>
      <c r="G25" s="58"/>
      <c r="H25" s="59"/>
    </row>
    <row r="28" spans="1:8" x14ac:dyDescent="0.25">
      <c r="A28" s="36" t="s">
        <v>151</v>
      </c>
      <c r="B28" s="89" t="s">
        <v>175</v>
      </c>
      <c r="E28" s="36" t="s">
        <v>78</v>
      </c>
      <c r="F28" s="89" t="s">
        <v>176</v>
      </c>
    </row>
    <row r="29" spans="1:8" x14ac:dyDescent="0.25">
      <c r="A29" s="36" t="s">
        <v>79</v>
      </c>
      <c r="B29" s="90">
        <v>42398</v>
      </c>
      <c r="E29" s="36" t="s">
        <v>79</v>
      </c>
      <c r="F29" s="90">
        <v>42398</v>
      </c>
    </row>
  </sheetData>
  <mergeCells count="4">
    <mergeCell ref="G1:H1"/>
    <mergeCell ref="A8:H8"/>
    <mergeCell ref="A10:H10"/>
    <mergeCell ref="G12:H12"/>
  </mergeCells>
  <printOptions horizontalCentered="1"/>
  <pageMargins left="0" right="0" top="0.78740157480314998" bottom="0.78740157480314998" header="0.31496062992126" footer="0.31496062992126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F28" sqref="F28:F29"/>
    </sheetView>
  </sheetViews>
  <sheetFormatPr defaultColWidth="9.140625" defaultRowHeight="15" x14ac:dyDescent="0.25"/>
  <cols>
    <col min="1" max="1" width="45.7109375" style="36" customWidth="1"/>
    <col min="2" max="3" width="16.7109375" style="36" customWidth="1"/>
    <col min="4" max="4" width="18.28515625" style="36" customWidth="1"/>
    <col min="5" max="9" width="16.7109375" style="36" customWidth="1"/>
    <col min="10" max="16384" width="9.140625" style="36"/>
  </cols>
  <sheetData>
    <row r="1" spans="1:8" x14ac:dyDescent="0.25">
      <c r="G1" s="247" t="s">
        <v>52</v>
      </c>
      <c r="H1" s="247"/>
    </row>
    <row r="3" spans="1:8" x14ac:dyDescent="0.25">
      <c r="A3" s="36" t="s">
        <v>53</v>
      </c>
    </row>
    <row r="4" spans="1:8" x14ac:dyDescent="0.25">
      <c r="A4" s="36" t="s">
        <v>54</v>
      </c>
    </row>
    <row r="5" spans="1:8" x14ac:dyDescent="0.25">
      <c r="A5" s="36" t="s">
        <v>55</v>
      </c>
    </row>
    <row r="6" spans="1:8" x14ac:dyDescent="0.25">
      <c r="A6" s="36" t="s">
        <v>56</v>
      </c>
    </row>
    <row r="8" spans="1:8" ht="25.5" customHeight="1" x14ac:dyDescent="0.25">
      <c r="A8" s="248" t="s">
        <v>57</v>
      </c>
      <c r="B8" s="248"/>
      <c r="C8" s="248"/>
      <c r="D8" s="248"/>
      <c r="E8" s="248"/>
      <c r="F8" s="248"/>
      <c r="G8" s="248"/>
      <c r="H8" s="248"/>
    </row>
    <row r="10" spans="1:8" ht="25.5" customHeight="1" x14ac:dyDescent="0.25">
      <c r="A10" s="247" t="s">
        <v>58</v>
      </c>
      <c r="B10" s="247"/>
      <c r="C10" s="247"/>
      <c r="D10" s="247"/>
      <c r="E10" s="247"/>
      <c r="F10" s="247"/>
      <c r="G10" s="247"/>
      <c r="H10" s="247"/>
    </row>
    <row r="12" spans="1:8" ht="15.75" thickBot="1" x14ac:dyDescent="0.3">
      <c r="G12" s="249" t="s">
        <v>59</v>
      </c>
      <c r="H12" s="249"/>
    </row>
    <row r="13" spans="1:8" ht="90" x14ac:dyDescent="0.25">
      <c r="A13" s="37" t="s">
        <v>60</v>
      </c>
      <c r="B13" s="38" t="s">
        <v>61</v>
      </c>
      <c r="C13" s="38" t="s">
        <v>62</v>
      </c>
      <c r="D13" s="38" t="s">
        <v>63</v>
      </c>
      <c r="E13" s="38" t="s">
        <v>64</v>
      </c>
      <c r="F13" s="38" t="s">
        <v>65</v>
      </c>
      <c r="G13" s="38" t="s">
        <v>66</v>
      </c>
      <c r="H13" s="39" t="s">
        <v>67</v>
      </c>
    </row>
    <row r="14" spans="1:8" ht="15.75" thickBot="1" x14ac:dyDescent="0.3">
      <c r="A14" s="40" t="s">
        <v>68</v>
      </c>
      <c r="B14" s="41" t="s">
        <v>69</v>
      </c>
      <c r="C14" s="41" t="s">
        <v>70</v>
      </c>
      <c r="D14" s="41" t="s">
        <v>71</v>
      </c>
      <c r="E14" s="41">
        <v>1</v>
      </c>
      <c r="F14" s="41">
        <v>2</v>
      </c>
      <c r="G14" s="41">
        <v>3</v>
      </c>
      <c r="H14" s="42" t="s">
        <v>72</v>
      </c>
    </row>
    <row r="15" spans="1:8" ht="25.5" customHeight="1" thickBot="1" x14ac:dyDescent="0.3">
      <c r="A15" s="43" t="s">
        <v>73</v>
      </c>
      <c r="B15" s="44"/>
      <c r="C15" s="44"/>
      <c r="D15" s="44"/>
      <c r="E15" s="45">
        <f>SUM(E17:E25)</f>
        <v>2000000</v>
      </c>
      <c r="F15" s="45">
        <f>SUM(F17:F25)</f>
        <v>0</v>
      </c>
      <c r="G15" s="45">
        <f t="shared" ref="G15:H15" si="0">SUM(G17:G25)</f>
        <v>1951290.37</v>
      </c>
      <c r="H15" s="45">
        <f t="shared" si="0"/>
        <v>48709.629999999888</v>
      </c>
    </row>
    <row r="16" spans="1:8" x14ac:dyDescent="0.25">
      <c r="A16" s="46" t="s">
        <v>74</v>
      </c>
      <c r="B16" s="47"/>
      <c r="C16" s="47"/>
      <c r="D16" s="47"/>
      <c r="E16" s="47"/>
      <c r="F16" s="47"/>
      <c r="G16" s="47"/>
      <c r="H16" s="48"/>
    </row>
    <row r="17" spans="1:8" x14ac:dyDescent="0.25">
      <c r="A17" s="49" t="s">
        <v>75</v>
      </c>
      <c r="B17" s="50" t="s">
        <v>76</v>
      </c>
      <c r="C17" s="51">
        <v>13005</v>
      </c>
      <c r="D17" s="50" t="s">
        <v>76</v>
      </c>
      <c r="E17" s="52">
        <v>2000000</v>
      </c>
      <c r="F17" s="52">
        <v>0</v>
      </c>
      <c r="G17" s="52">
        <v>1951290.37</v>
      </c>
      <c r="H17" s="53">
        <f>E17-G17</f>
        <v>48709.629999999888</v>
      </c>
    </row>
    <row r="18" spans="1:8" ht="12.75" customHeight="1" x14ac:dyDescent="0.25">
      <c r="A18" s="49"/>
      <c r="B18" s="50"/>
      <c r="C18" s="51"/>
      <c r="D18" s="51"/>
      <c r="E18" s="52"/>
      <c r="F18" s="52"/>
      <c r="G18" s="52"/>
      <c r="H18" s="53"/>
    </row>
    <row r="19" spans="1:8" x14ac:dyDescent="0.25">
      <c r="A19" s="49"/>
      <c r="B19" s="51"/>
      <c r="C19" s="51"/>
      <c r="D19" s="51"/>
      <c r="E19" s="52"/>
      <c r="F19" s="52"/>
      <c r="G19" s="52"/>
      <c r="H19" s="53"/>
    </row>
    <row r="20" spans="1:8" x14ac:dyDescent="0.25">
      <c r="A20" s="49"/>
      <c r="B20" s="51"/>
      <c r="C20" s="51"/>
      <c r="D20" s="51"/>
      <c r="E20" s="52"/>
      <c r="F20" s="52"/>
      <c r="G20" s="52"/>
      <c r="H20" s="53"/>
    </row>
    <row r="21" spans="1:8" x14ac:dyDescent="0.25">
      <c r="A21" s="49"/>
      <c r="B21" s="51"/>
      <c r="C21" s="51"/>
      <c r="D21" s="51"/>
      <c r="E21" s="52"/>
      <c r="F21" s="52"/>
      <c r="G21" s="52"/>
      <c r="H21" s="53"/>
    </row>
    <row r="22" spans="1:8" x14ac:dyDescent="0.25">
      <c r="A22" s="49"/>
      <c r="B22" s="51"/>
      <c r="C22" s="51"/>
      <c r="D22" s="51"/>
      <c r="E22" s="52"/>
      <c r="F22" s="52"/>
      <c r="G22" s="52"/>
      <c r="H22" s="53"/>
    </row>
    <row r="23" spans="1:8" x14ac:dyDescent="0.25">
      <c r="A23" s="49"/>
      <c r="B23" s="51"/>
      <c r="C23" s="51"/>
      <c r="D23" s="51"/>
      <c r="E23" s="52"/>
      <c r="F23" s="52"/>
      <c r="G23" s="52"/>
      <c r="H23" s="53"/>
    </row>
    <row r="24" spans="1:8" x14ac:dyDescent="0.25">
      <c r="A24" s="49"/>
      <c r="B24" s="51"/>
      <c r="C24" s="51"/>
      <c r="D24" s="54"/>
      <c r="E24" s="52"/>
      <c r="F24" s="52"/>
      <c r="G24" s="52"/>
      <c r="H24" s="53"/>
    </row>
    <row r="25" spans="1:8" ht="15.75" thickBot="1" x14ac:dyDescent="0.3">
      <c r="A25" s="55"/>
      <c r="B25" s="56"/>
      <c r="C25" s="56"/>
      <c r="D25" s="57"/>
      <c r="E25" s="58"/>
      <c r="F25" s="58"/>
      <c r="G25" s="58"/>
      <c r="H25" s="59"/>
    </row>
    <row r="28" spans="1:8" x14ac:dyDescent="0.25">
      <c r="A28" s="36" t="s">
        <v>77</v>
      </c>
      <c r="B28" s="89" t="s">
        <v>175</v>
      </c>
      <c r="E28" s="36" t="s">
        <v>78</v>
      </c>
      <c r="F28" s="89" t="s">
        <v>176</v>
      </c>
    </row>
    <row r="29" spans="1:8" x14ac:dyDescent="0.25">
      <c r="A29" s="36" t="s">
        <v>79</v>
      </c>
      <c r="B29" s="90">
        <v>42398</v>
      </c>
      <c r="E29" s="36" t="s">
        <v>79</v>
      </c>
      <c r="F29" s="90">
        <v>42398</v>
      </c>
    </row>
  </sheetData>
  <mergeCells count="4">
    <mergeCell ref="G1:H1"/>
    <mergeCell ref="A8:H8"/>
    <mergeCell ref="A10:H10"/>
    <mergeCell ref="G12:H12"/>
  </mergeCells>
  <printOptions horizontalCentered="1"/>
  <pageMargins left="0" right="0" top="0.78740157480314998" bottom="0.78740157480314998" header="0.31496062992126" footer="0.31496062992126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F28" sqref="F28:F29"/>
    </sheetView>
  </sheetViews>
  <sheetFormatPr defaultColWidth="9.140625" defaultRowHeight="15" x14ac:dyDescent="0.25"/>
  <cols>
    <col min="1" max="1" width="45.7109375" style="36" customWidth="1"/>
    <col min="2" max="3" width="16.7109375" style="36" customWidth="1"/>
    <col min="4" max="4" width="18.28515625" style="36" customWidth="1"/>
    <col min="5" max="9" width="16.7109375" style="36" customWidth="1"/>
    <col min="10" max="16384" width="9.140625" style="36"/>
  </cols>
  <sheetData>
    <row r="1" spans="1:8" x14ac:dyDescent="0.25">
      <c r="G1" s="247" t="s">
        <v>52</v>
      </c>
      <c r="H1" s="247"/>
    </row>
    <row r="3" spans="1:8" x14ac:dyDescent="0.25">
      <c r="A3" s="36" t="s">
        <v>53</v>
      </c>
    </row>
    <row r="4" spans="1:8" x14ac:dyDescent="0.25">
      <c r="A4" s="36" t="s">
        <v>54</v>
      </c>
    </row>
    <row r="5" spans="1:8" x14ac:dyDescent="0.25">
      <c r="A5" s="36" t="s">
        <v>55</v>
      </c>
    </row>
    <row r="6" spans="1:8" x14ac:dyDescent="0.25">
      <c r="A6" s="36" t="s">
        <v>56</v>
      </c>
    </row>
    <row r="8" spans="1:8" ht="25.5" customHeight="1" x14ac:dyDescent="0.25">
      <c r="A8" s="248" t="s">
        <v>57</v>
      </c>
      <c r="B8" s="248"/>
      <c r="C8" s="248"/>
      <c r="D8" s="248"/>
      <c r="E8" s="248"/>
      <c r="F8" s="248"/>
      <c r="G8" s="248"/>
      <c r="H8" s="248"/>
    </row>
    <row r="10" spans="1:8" ht="25.5" customHeight="1" x14ac:dyDescent="0.25">
      <c r="A10" s="247" t="s">
        <v>58</v>
      </c>
      <c r="B10" s="247"/>
      <c r="C10" s="247"/>
      <c r="D10" s="247"/>
      <c r="E10" s="247"/>
      <c r="F10" s="247"/>
      <c r="G10" s="247"/>
      <c r="H10" s="247"/>
    </row>
    <row r="12" spans="1:8" ht="15.75" thickBot="1" x14ac:dyDescent="0.3">
      <c r="G12" s="249" t="s">
        <v>59</v>
      </c>
      <c r="H12" s="249"/>
    </row>
    <row r="13" spans="1:8" ht="90" x14ac:dyDescent="0.25">
      <c r="A13" s="37" t="s">
        <v>60</v>
      </c>
      <c r="B13" s="38" t="s">
        <v>61</v>
      </c>
      <c r="C13" s="38" t="s">
        <v>62</v>
      </c>
      <c r="D13" s="38" t="s">
        <v>63</v>
      </c>
      <c r="E13" s="38" t="s">
        <v>64</v>
      </c>
      <c r="F13" s="38" t="s">
        <v>65</v>
      </c>
      <c r="G13" s="38" t="s">
        <v>66</v>
      </c>
      <c r="H13" s="39" t="s">
        <v>67</v>
      </c>
    </row>
    <row r="14" spans="1:8" ht="15.75" thickBot="1" x14ac:dyDescent="0.3">
      <c r="A14" s="40" t="s">
        <v>68</v>
      </c>
      <c r="B14" s="41" t="s">
        <v>69</v>
      </c>
      <c r="C14" s="41" t="s">
        <v>70</v>
      </c>
      <c r="D14" s="41" t="s">
        <v>71</v>
      </c>
      <c r="E14" s="41">
        <v>1</v>
      </c>
      <c r="F14" s="41">
        <v>2</v>
      </c>
      <c r="G14" s="41">
        <v>3</v>
      </c>
      <c r="H14" s="42" t="s">
        <v>72</v>
      </c>
    </row>
    <row r="15" spans="1:8" ht="25.5" customHeight="1" thickBot="1" x14ac:dyDescent="0.3">
      <c r="A15" s="43" t="s">
        <v>73</v>
      </c>
      <c r="B15" s="44"/>
      <c r="C15" s="44"/>
      <c r="D15" s="44"/>
      <c r="E15" s="45">
        <f>SUM(E17:E25)</f>
        <v>5206000</v>
      </c>
      <c r="F15" s="45">
        <f>SUM(F17:F25)</f>
        <v>0</v>
      </c>
      <c r="G15" s="45">
        <f>SUM(G17:G25)</f>
        <v>5206000</v>
      </c>
      <c r="H15" s="45">
        <f>SUM(H17:H25)</f>
        <v>0</v>
      </c>
    </row>
    <row r="16" spans="1:8" x14ac:dyDescent="0.25">
      <c r="A16" s="46" t="s">
        <v>74</v>
      </c>
      <c r="B16" s="47"/>
      <c r="C16" s="47"/>
      <c r="D16" s="47"/>
      <c r="E16" s="47"/>
      <c r="F16" s="47"/>
      <c r="G16" s="47"/>
      <c r="H16" s="48"/>
    </row>
    <row r="17" spans="1:8" x14ac:dyDescent="0.25">
      <c r="A17" s="49" t="s">
        <v>80</v>
      </c>
      <c r="B17" s="50" t="s">
        <v>76</v>
      </c>
      <c r="C17" s="51">
        <v>13015</v>
      </c>
      <c r="D17" s="50" t="s">
        <v>76</v>
      </c>
      <c r="E17" s="52">
        <v>5206000</v>
      </c>
      <c r="F17" s="52"/>
      <c r="G17" s="52">
        <v>5206000</v>
      </c>
      <c r="H17" s="53">
        <f>E17-F17-G17</f>
        <v>0</v>
      </c>
    </row>
    <row r="18" spans="1:8" ht="12.75" customHeight="1" x14ac:dyDescent="0.25">
      <c r="A18" s="49"/>
      <c r="B18" s="50"/>
      <c r="C18" s="51"/>
      <c r="D18" s="51"/>
      <c r="E18" s="52"/>
      <c r="F18" s="52"/>
      <c r="G18" s="52"/>
      <c r="H18" s="53"/>
    </row>
    <row r="19" spans="1:8" x14ac:dyDescent="0.25">
      <c r="A19" s="49"/>
      <c r="B19" s="51"/>
      <c r="C19" s="51"/>
      <c r="D19" s="51"/>
      <c r="E19" s="52"/>
      <c r="F19" s="52"/>
      <c r="G19" s="52"/>
      <c r="H19" s="53"/>
    </row>
    <row r="20" spans="1:8" x14ac:dyDescent="0.25">
      <c r="A20" s="49"/>
      <c r="B20" s="51"/>
      <c r="C20" s="51"/>
      <c r="D20" s="51"/>
      <c r="E20" s="52"/>
      <c r="F20" s="52"/>
      <c r="G20" s="52"/>
      <c r="H20" s="53"/>
    </row>
    <row r="21" spans="1:8" x14ac:dyDescent="0.25">
      <c r="A21" s="49"/>
      <c r="B21" s="51"/>
      <c r="C21" s="51"/>
      <c r="D21" s="51"/>
      <c r="E21" s="52"/>
      <c r="F21" s="52"/>
      <c r="G21" s="52"/>
      <c r="H21" s="53"/>
    </row>
    <row r="22" spans="1:8" x14ac:dyDescent="0.25">
      <c r="A22" s="49"/>
      <c r="B22" s="51"/>
      <c r="C22" s="51"/>
      <c r="D22" s="51"/>
      <c r="E22" s="52"/>
      <c r="F22" s="52"/>
      <c r="G22" s="52"/>
      <c r="H22" s="53"/>
    </row>
    <row r="23" spans="1:8" x14ac:dyDescent="0.25">
      <c r="A23" s="49"/>
      <c r="B23" s="51"/>
      <c r="C23" s="51"/>
      <c r="D23" s="51"/>
      <c r="E23" s="52"/>
      <c r="F23" s="52"/>
      <c r="G23" s="52"/>
      <c r="H23" s="53"/>
    </row>
    <row r="24" spans="1:8" x14ac:dyDescent="0.25">
      <c r="A24" s="49"/>
      <c r="B24" s="51"/>
      <c r="C24" s="51"/>
      <c r="D24" s="54"/>
      <c r="E24" s="52"/>
      <c r="F24" s="52"/>
      <c r="G24" s="52"/>
      <c r="H24" s="53"/>
    </row>
    <row r="25" spans="1:8" ht="15.75" thickBot="1" x14ac:dyDescent="0.3">
      <c r="A25" s="55"/>
      <c r="B25" s="56"/>
      <c r="C25" s="56"/>
      <c r="D25" s="57"/>
      <c r="E25" s="58"/>
      <c r="F25" s="58"/>
      <c r="G25" s="58"/>
      <c r="H25" s="59"/>
    </row>
    <row r="28" spans="1:8" x14ac:dyDescent="0.25">
      <c r="A28" s="36" t="s">
        <v>77</v>
      </c>
      <c r="B28" s="89" t="s">
        <v>175</v>
      </c>
      <c r="E28" s="36" t="s">
        <v>78</v>
      </c>
      <c r="F28" s="89" t="s">
        <v>176</v>
      </c>
    </row>
    <row r="29" spans="1:8" x14ac:dyDescent="0.25">
      <c r="A29" s="36" t="s">
        <v>79</v>
      </c>
      <c r="B29" s="90">
        <v>42398</v>
      </c>
      <c r="E29" s="36" t="s">
        <v>79</v>
      </c>
      <c r="F29" s="90">
        <v>42398</v>
      </c>
    </row>
  </sheetData>
  <mergeCells count="4">
    <mergeCell ref="G1:H1"/>
    <mergeCell ref="A8:H8"/>
    <mergeCell ref="A10:H10"/>
    <mergeCell ref="G12:H12"/>
  </mergeCells>
  <printOptions horizontalCentered="1"/>
  <pageMargins left="0" right="0" top="0.78740157480314998" bottom="0.78740157480314998" header="0.31496062992126" footer="0.31496062992126"/>
  <pageSetup paperSize="9" scale="8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F28" sqref="F28:F29"/>
    </sheetView>
  </sheetViews>
  <sheetFormatPr defaultColWidth="9.140625" defaultRowHeight="15" x14ac:dyDescent="0.25"/>
  <cols>
    <col min="1" max="1" width="45.7109375" style="36" customWidth="1"/>
    <col min="2" max="3" width="16.7109375" style="36" customWidth="1"/>
    <col min="4" max="4" width="19.28515625" style="36" customWidth="1"/>
    <col min="5" max="9" width="16.7109375" style="36" customWidth="1"/>
    <col min="10" max="16384" width="9.140625" style="36"/>
  </cols>
  <sheetData>
    <row r="1" spans="1:8" x14ac:dyDescent="0.25">
      <c r="G1" s="247" t="s">
        <v>52</v>
      </c>
      <c r="H1" s="247"/>
    </row>
    <row r="3" spans="1:8" x14ac:dyDescent="0.25">
      <c r="A3" s="36" t="s">
        <v>53</v>
      </c>
    </row>
    <row r="4" spans="1:8" x14ac:dyDescent="0.25">
      <c r="A4" s="36" t="s">
        <v>54</v>
      </c>
    </row>
    <row r="5" spans="1:8" x14ac:dyDescent="0.25">
      <c r="A5" s="36" t="s">
        <v>55</v>
      </c>
    </row>
    <row r="6" spans="1:8" x14ac:dyDescent="0.25">
      <c r="A6" s="36" t="s">
        <v>81</v>
      </c>
    </row>
    <row r="8" spans="1:8" ht="25.5" customHeight="1" x14ac:dyDescent="0.25">
      <c r="A8" s="248" t="s">
        <v>57</v>
      </c>
      <c r="B8" s="248"/>
      <c r="C8" s="248"/>
      <c r="D8" s="248"/>
      <c r="E8" s="248"/>
      <c r="F8" s="248"/>
      <c r="G8" s="248"/>
      <c r="H8" s="248"/>
    </row>
    <row r="10" spans="1:8" ht="25.5" customHeight="1" x14ac:dyDescent="0.25">
      <c r="A10" s="247" t="s">
        <v>58</v>
      </c>
      <c r="B10" s="247"/>
      <c r="C10" s="247"/>
      <c r="D10" s="247"/>
      <c r="E10" s="247"/>
      <c r="F10" s="247"/>
      <c r="G10" s="247"/>
      <c r="H10" s="247"/>
    </row>
    <row r="12" spans="1:8" ht="15.75" thickBot="1" x14ac:dyDescent="0.3">
      <c r="G12" s="249" t="s">
        <v>59</v>
      </c>
      <c r="H12" s="249"/>
    </row>
    <row r="13" spans="1:8" ht="90" x14ac:dyDescent="0.25">
      <c r="A13" s="37" t="s">
        <v>60</v>
      </c>
      <c r="B13" s="38" t="s">
        <v>61</v>
      </c>
      <c r="C13" s="38" t="s">
        <v>62</v>
      </c>
      <c r="D13" s="38" t="s">
        <v>63</v>
      </c>
      <c r="E13" s="38" t="s">
        <v>64</v>
      </c>
      <c r="F13" s="38" t="s">
        <v>65</v>
      </c>
      <c r="G13" s="38" t="s">
        <v>66</v>
      </c>
      <c r="H13" s="39" t="s">
        <v>67</v>
      </c>
    </row>
    <row r="14" spans="1:8" ht="15.75" thickBot="1" x14ac:dyDescent="0.3">
      <c r="A14" s="40" t="s">
        <v>68</v>
      </c>
      <c r="B14" s="41" t="s">
        <v>69</v>
      </c>
      <c r="C14" s="41" t="s">
        <v>70</v>
      </c>
      <c r="D14" s="41" t="s">
        <v>71</v>
      </c>
      <c r="E14" s="41">
        <v>1</v>
      </c>
      <c r="F14" s="41">
        <v>2</v>
      </c>
      <c r="G14" s="41">
        <v>3</v>
      </c>
      <c r="H14" s="42" t="s">
        <v>72</v>
      </c>
    </row>
    <row r="15" spans="1:8" ht="25.5" customHeight="1" thickBot="1" x14ac:dyDescent="0.3">
      <c r="A15" s="43" t="s">
        <v>73</v>
      </c>
      <c r="B15" s="44"/>
      <c r="C15" s="44"/>
      <c r="D15" s="44"/>
      <c r="E15" s="45">
        <f>SUM(E17:E25)</f>
        <v>84000</v>
      </c>
      <c r="F15" s="45">
        <f>SUM(F17:F25)</f>
        <v>0</v>
      </c>
      <c r="G15" s="45">
        <f>SUM(G17:G25)</f>
        <v>84000</v>
      </c>
      <c r="H15" s="45">
        <f>SUM(H17:H25)</f>
        <v>0</v>
      </c>
    </row>
    <row r="16" spans="1:8" x14ac:dyDescent="0.25">
      <c r="A16" s="46" t="s">
        <v>74</v>
      </c>
      <c r="B16" s="47"/>
      <c r="C16" s="47"/>
      <c r="D16" s="47"/>
      <c r="E16" s="47"/>
      <c r="F16" s="47"/>
      <c r="G16" s="47"/>
      <c r="H16" s="48"/>
    </row>
    <row r="17" spans="1:8" ht="18" customHeight="1" x14ac:dyDescent="0.25">
      <c r="A17" s="49" t="s">
        <v>82</v>
      </c>
      <c r="B17" s="50" t="s">
        <v>76</v>
      </c>
      <c r="C17" s="51">
        <v>14336</v>
      </c>
      <c r="D17" s="60" t="s">
        <v>83</v>
      </c>
      <c r="E17" s="52">
        <v>84000</v>
      </c>
      <c r="F17" s="52">
        <v>0</v>
      </c>
      <c r="G17" s="52">
        <v>84000</v>
      </c>
      <c r="H17" s="53">
        <f>E17-F17-G17</f>
        <v>0</v>
      </c>
    </row>
    <row r="18" spans="1:8" ht="12.75" customHeight="1" x14ac:dyDescent="0.25">
      <c r="A18" s="49"/>
      <c r="B18" s="50"/>
      <c r="C18" s="51"/>
      <c r="D18" s="60"/>
      <c r="E18" s="52"/>
      <c r="F18" s="52"/>
      <c r="G18" s="52"/>
      <c r="H18" s="53"/>
    </row>
    <row r="19" spans="1:8" x14ac:dyDescent="0.25">
      <c r="A19" s="49"/>
      <c r="B19" s="50"/>
      <c r="C19" s="51"/>
      <c r="D19" s="60"/>
      <c r="E19" s="52"/>
      <c r="F19" s="52"/>
      <c r="G19" s="52"/>
      <c r="H19" s="53"/>
    </row>
    <row r="20" spans="1:8" x14ac:dyDescent="0.25">
      <c r="A20" s="49"/>
      <c r="B20" s="51"/>
      <c r="C20" s="51"/>
      <c r="D20" s="60"/>
      <c r="E20" s="52"/>
      <c r="F20" s="52"/>
      <c r="G20" s="52"/>
      <c r="H20" s="53"/>
    </row>
    <row r="21" spans="1:8" x14ac:dyDescent="0.25">
      <c r="A21" s="49"/>
      <c r="B21" s="51"/>
      <c r="C21" s="51"/>
      <c r="D21" s="60"/>
      <c r="E21" s="52"/>
      <c r="F21" s="52"/>
      <c r="G21" s="52"/>
      <c r="H21" s="53"/>
    </row>
    <row r="22" spans="1:8" x14ac:dyDescent="0.25">
      <c r="A22" s="49"/>
      <c r="B22" s="51"/>
      <c r="C22" s="51"/>
      <c r="D22" s="54"/>
      <c r="E22" s="52"/>
      <c r="F22" s="52"/>
      <c r="G22" s="52"/>
      <c r="H22" s="53"/>
    </row>
    <row r="23" spans="1:8" x14ac:dyDescent="0.25">
      <c r="A23" s="49"/>
      <c r="B23" s="51"/>
      <c r="C23" s="51"/>
      <c r="D23" s="54"/>
      <c r="E23" s="52"/>
      <c r="F23" s="52"/>
      <c r="G23" s="52"/>
      <c r="H23" s="53"/>
    </row>
    <row r="24" spans="1:8" x14ac:dyDescent="0.25">
      <c r="A24" s="49"/>
      <c r="B24" s="51"/>
      <c r="C24" s="51"/>
      <c r="D24" s="54"/>
      <c r="E24" s="52"/>
      <c r="F24" s="52"/>
      <c r="G24" s="52"/>
      <c r="H24" s="53"/>
    </row>
    <row r="25" spans="1:8" ht="15.75" thickBot="1" x14ac:dyDescent="0.3">
      <c r="A25" s="55"/>
      <c r="B25" s="56"/>
      <c r="C25" s="56"/>
      <c r="D25" s="57"/>
      <c r="E25" s="58"/>
      <c r="F25" s="58"/>
      <c r="G25" s="58"/>
      <c r="H25" s="59"/>
    </row>
    <row r="28" spans="1:8" x14ac:dyDescent="0.25">
      <c r="A28" s="36" t="s">
        <v>77</v>
      </c>
      <c r="B28" s="89" t="s">
        <v>175</v>
      </c>
      <c r="E28" s="36" t="s">
        <v>78</v>
      </c>
      <c r="F28" s="89" t="s">
        <v>176</v>
      </c>
    </row>
    <row r="29" spans="1:8" x14ac:dyDescent="0.25">
      <c r="A29" s="36" t="s">
        <v>79</v>
      </c>
      <c r="B29" s="90">
        <v>42398</v>
      </c>
      <c r="E29" s="36" t="s">
        <v>79</v>
      </c>
      <c r="F29" s="90">
        <v>42398</v>
      </c>
    </row>
  </sheetData>
  <mergeCells count="4">
    <mergeCell ref="G1:H1"/>
    <mergeCell ref="A8:H8"/>
    <mergeCell ref="A10:H10"/>
    <mergeCell ref="G12:H12"/>
  </mergeCells>
  <printOptions horizontalCentered="1"/>
  <pageMargins left="0" right="0" top="0.78740157480314998" bottom="0.78740157480314998" header="0.31496062992126" footer="0.31496062992126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C31" sqref="C31"/>
    </sheetView>
  </sheetViews>
  <sheetFormatPr defaultColWidth="9.140625" defaultRowHeight="15" x14ac:dyDescent="0.25"/>
  <cols>
    <col min="1" max="1" width="45.7109375" style="36" customWidth="1"/>
    <col min="2" max="3" width="16.7109375" style="36" customWidth="1"/>
    <col min="4" max="4" width="18.28515625" style="36" customWidth="1"/>
    <col min="5" max="9" width="16.7109375" style="36" customWidth="1"/>
    <col min="10" max="16384" width="9.140625" style="36"/>
  </cols>
  <sheetData>
    <row r="1" spans="1:8" x14ac:dyDescent="0.25">
      <c r="G1" s="247" t="s">
        <v>52</v>
      </c>
      <c r="H1" s="247"/>
    </row>
    <row r="3" spans="1:8" x14ac:dyDescent="0.25">
      <c r="A3" s="36" t="s">
        <v>53</v>
      </c>
    </row>
    <row r="4" spans="1:8" x14ac:dyDescent="0.25">
      <c r="A4" s="36" t="s">
        <v>54</v>
      </c>
    </row>
    <row r="5" spans="1:8" x14ac:dyDescent="0.25">
      <c r="A5" s="36" t="s">
        <v>55</v>
      </c>
    </row>
    <row r="6" spans="1:8" x14ac:dyDescent="0.25">
      <c r="A6" s="36" t="s">
        <v>84</v>
      </c>
    </row>
    <row r="8" spans="1:8" ht="25.5" customHeight="1" x14ac:dyDescent="0.25">
      <c r="A8" s="248" t="s">
        <v>57</v>
      </c>
      <c r="B8" s="248"/>
      <c r="C8" s="248"/>
      <c r="D8" s="248"/>
      <c r="E8" s="248"/>
      <c r="F8" s="248"/>
      <c r="G8" s="248"/>
      <c r="H8" s="248"/>
    </row>
    <row r="10" spans="1:8" ht="25.5" customHeight="1" x14ac:dyDescent="0.25">
      <c r="A10" s="247" t="s">
        <v>58</v>
      </c>
      <c r="B10" s="247"/>
      <c r="C10" s="247"/>
      <c r="D10" s="247"/>
      <c r="E10" s="247"/>
      <c r="F10" s="247"/>
      <c r="G10" s="247"/>
      <c r="H10" s="247"/>
    </row>
    <row r="12" spans="1:8" ht="15.75" thickBot="1" x14ac:dyDescent="0.3">
      <c r="G12" s="249" t="s">
        <v>59</v>
      </c>
      <c r="H12" s="249"/>
    </row>
    <row r="13" spans="1:8" ht="90" x14ac:dyDescent="0.25">
      <c r="A13" s="37" t="s">
        <v>60</v>
      </c>
      <c r="B13" s="38" t="s">
        <v>61</v>
      </c>
      <c r="C13" s="38" t="s">
        <v>62</v>
      </c>
      <c r="D13" s="38" t="s">
        <v>63</v>
      </c>
      <c r="E13" s="38" t="s">
        <v>64</v>
      </c>
      <c r="F13" s="38" t="s">
        <v>65</v>
      </c>
      <c r="G13" s="38" t="s">
        <v>66</v>
      </c>
      <c r="H13" s="39" t="s">
        <v>67</v>
      </c>
    </row>
    <row r="14" spans="1:8" ht="15.75" thickBot="1" x14ac:dyDescent="0.3">
      <c r="A14" s="40" t="s">
        <v>68</v>
      </c>
      <c r="B14" s="41" t="s">
        <v>69</v>
      </c>
      <c r="C14" s="41" t="s">
        <v>70</v>
      </c>
      <c r="D14" s="41" t="s">
        <v>71</v>
      </c>
      <c r="E14" s="41">
        <v>1</v>
      </c>
      <c r="F14" s="41">
        <v>2</v>
      </c>
      <c r="G14" s="41">
        <v>3</v>
      </c>
      <c r="H14" s="42" t="s">
        <v>72</v>
      </c>
    </row>
    <row r="15" spans="1:8" ht="25.5" customHeight="1" thickBot="1" x14ac:dyDescent="0.3">
      <c r="A15" s="43" t="s">
        <v>73</v>
      </c>
      <c r="B15" s="44"/>
      <c r="C15" s="44"/>
      <c r="D15" s="44"/>
      <c r="E15" s="45">
        <f>SUM(E17:E25)</f>
        <v>6065000</v>
      </c>
      <c r="F15" s="45">
        <f>SUM(F17:F25)</f>
        <v>0</v>
      </c>
      <c r="G15" s="45">
        <f>SUM(G17:G25)</f>
        <v>6065000</v>
      </c>
      <c r="H15" s="45">
        <f>SUM(H17:H25)</f>
        <v>0</v>
      </c>
    </row>
    <row r="16" spans="1:8" x14ac:dyDescent="0.25">
      <c r="A16" s="46" t="s">
        <v>74</v>
      </c>
      <c r="B16" s="47"/>
      <c r="C16" s="47"/>
      <c r="D16" s="47"/>
      <c r="E16" s="47"/>
      <c r="F16" s="47"/>
      <c r="G16" s="47"/>
      <c r="H16" s="48"/>
    </row>
    <row r="17" spans="1:8" x14ac:dyDescent="0.25">
      <c r="A17" s="49" t="s">
        <v>85</v>
      </c>
      <c r="B17" s="50" t="s">
        <v>76</v>
      </c>
      <c r="C17" s="51">
        <v>34070</v>
      </c>
      <c r="D17" s="50" t="s">
        <v>76</v>
      </c>
      <c r="E17" s="52">
        <v>150000</v>
      </c>
      <c r="F17" s="52">
        <v>0</v>
      </c>
      <c r="G17" s="52">
        <v>150000</v>
      </c>
      <c r="H17" s="53">
        <f>E17-F17-G17</f>
        <v>0</v>
      </c>
    </row>
    <row r="18" spans="1:8" ht="12.75" customHeight="1" x14ac:dyDescent="0.25">
      <c r="A18" s="49" t="s">
        <v>85</v>
      </c>
      <c r="B18" s="50"/>
      <c r="C18" s="51">
        <v>34352</v>
      </c>
      <c r="D18" s="51"/>
      <c r="E18" s="52">
        <v>1230000</v>
      </c>
      <c r="F18" s="52">
        <v>0</v>
      </c>
      <c r="G18" s="52">
        <v>1230000</v>
      </c>
      <c r="H18" s="53">
        <f t="shared" ref="H18:H19" si="0">E18-F18-G18</f>
        <v>0</v>
      </c>
    </row>
    <row r="19" spans="1:8" x14ac:dyDescent="0.25">
      <c r="A19" s="49" t="s">
        <v>86</v>
      </c>
      <c r="B19" s="51"/>
      <c r="C19" s="51">
        <v>34352</v>
      </c>
      <c r="D19" s="51"/>
      <c r="E19" s="52">
        <v>4685000</v>
      </c>
      <c r="F19" s="52">
        <v>0</v>
      </c>
      <c r="G19" s="52">
        <v>4685000</v>
      </c>
      <c r="H19" s="53">
        <f t="shared" si="0"/>
        <v>0</v>
      </c>
    </row>
    <row r="20" spans="1:8" x14ac:dyDescent="0.25">
      <c r="A20" s="49"/>
      <c r="B20" s="51"/>
      <c r="C20" s="51"/>
      <c r="D20" s="51"/>
      <c r="E20" s="52"/>
      <c r="F20" s="52"/>
      <c r="G20" s="52"/>
      <c r="H20" s="53"/>
    </row>
    <row r="21" spans="1:8" x14ac:dyDescent="0.25">
      <c r="A21" s="49"/>
      <c r="B21" s="51"/>
      <c r="C21" s="51"/>
      <c r="D21" s="51"/>
      <c r="E21" s="52"/>
      <c r="F21" s="52"/>
      <c r="G21" s="52"/>
      <c r="H21" s="53"/>
    </row>
    <row r="22" spans="1:8" x14ac:dyDescent="0.25">
      <c r="A22" s="49"/>
      <c r="B22" s="51"/>
      <c r="C22" s="51"/>
      <c r="D22" s="51"/>
      <c r="E22" s="52"/>
      <c r="F22" s="52"/>
      <c r="G22" s="52"/>
      <c r="H22" s="53"/>
    </row>
    <row r="23" spans="1:8" x14ac:dyDescent="0.25">
      <c r="A23" s="49"/>
      <c r="B23" s="51"/>
      <c r="C23" s="51"/>
      <c r="D23" s="51"/>
      <c r="E23" s="52"/>
      <c r="F23" s="52"/>
      <c r="G23" s="52"/>
      <c r="H23" s="53"/>
    </row>
    <row r="24" spans="1:8" x14ac:dyDescent="0.25">
      <c r="A24" s="49"/>
      <c r="B24" s="51"/>
      <c r="C24" s="51"/>
      <c r="D24" s="54"/>
      <c r="E24" s="52"/>
      <c r="F24" s="52"/>
      <c r="G24" s="52"/>
      <c r="H24" s="53"/>
    </row>
    <row r="25" spans="1:8" ht="15.75" thickBot="1" x14ac:dyDescent="0.3">
      <c r="A25" s="55"/>
      <c r="B25" s="56"/>
      <c r="C25" s="56"/>
      <c r="D25" s="57"/>
      <c r="E25" s="58"/>
      <c r="F25" s="58"/>
      <c r="G25" s="58"/>
      <c r="H25" s="59"/>
    </row>
    <row r="28" spans="1:8" x14ac:dyDescent="0.25">
      <c r="A28" s="36" t="s">
        <v>77</v>
      </c>
      <c r="B28" s="89" t="s">
        <v>175</v>
      </c>
      <c r="E28" s="36" t="s">
        <v>78</v>
      </c>
      <c r="F28" s="89" t="s">
        <v>176</v>
      </c>
    </row>
    <row r="29" spans="1:8" x14ac:dyDescent="0.25">
      <c r="A29" s="36" t="s">
        <v>79</v>
      </c>
      <c r="B29" s="90">
        <v>42398</v>
      </c>
      <c r="E29" s="36" t="s">
        <v>79</v>
      </c>
      <c r="F29" s="90">
        <v>42398</v>
      </c>
    </row>
  </sheetData>
  <mergeCells count="4">
    <mergeCell ref="G1:H1"/>
    <mergeCell ref="A8:H8"/>
    <mergeCell ref="A10:H10"/>
    <mergeCell ref="G12:H12"/>
  </mergeCells>
  <printOptions horizontalCentered="1"/>
  <pageMargins left="0" right="0" top="0.78740157480314998" bottom="0.78740157480314998" header="0.31496062992126" footer="0.31496062992126"/>
  <pageSetup paperSize="9" scale="8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F28" sqref="F28:F29"/>
    </sheetView>
  </sheetViews>
  <sheetFormatPr defaultColWidth="9.140625" defaultRowHeight="15" x14ac:dyDescent="0.25"/>
  <cols>
    <col min="1" max="1" width="45.7109375" style="36" customWidth="1"/>
    <col min="2" max="3" width="16.7109375" style="36" customWidth="1"/>
    <col min="4" max="4" width="18.28515625" style="36" customWidth="1"/>
    <col min="5" max="9" width="16.7109375" style="36" customWidth="1"/>
    <col min="10" max="16384" width="9.140625" style="36"/>
  </cols>
  <sheetData>
    <row r="1" spans="1:8" x14ac:dyDescent="0.25">
      <c r="G1" s="247" t="s">
        <v>52</v>
      </c>
      <c r="H1" s="247"/>
    </row>
    <row r="3" spans="1:8" x14ac:dyDescent="0.25">
      <c r="A3" s="36" t="s">
        <v>53</v>
      </c>
    </row>
    <row r="4" spans="1:8" x14ac:dyDescent="0.25">
      <c r="A4" s="36" t="s">
        <v>54</v>
      </c>
    </row>
    <row r="5" spans="1:8" x14ac:dyDescent="0.25">
      <c r="A5" s="36" t="s">
        <v>55</v>
      </c>
    </row>
    <row r="6" spans="1:8" x14ac:dyDescent="0.25">
      <c r="A6" s="36" t="s">
        <v>87</v>
      </c>
    </row>
    <row r="8" spans="1:8" ht="25.5" customHeight="1" x14ac:dyDescent="0.25">
      <c r="A8" s="248" t="s">
        <v>57</v>
      </c>
      <c r="B8" s="248"/>
      <c r="C8" s="248"/>
      <c r="D8" s="248"/>
      <c r="E8" s="248"/>
      <c r="F8" s="248"/>
      <c r="G8" s="248"/>
      <c r="H8" s="248"/>
    </row>
    <row r="10" spans="1:8" ht="25.5" customHeight="1" x14ac:dyDescent="0.25">
      <c r="A10" s="247" t="s">
        <v>58</v>
      </c>
      <c r="B10" s="247"/>
      <c r="C10" s="247"/>
      <c r="D10" s="247"/>
      <c r="E10" s="247"/>
      <c r="F10" s="247"/>
      <c r="G10" s="247"/>
      <c r="H10" s="247"/>
    </row>
    <row r="12" spans="1:8" ht="15.75" thickBot="1" x14ac:dyDescent="0.3">
      <c r="G12" s="249" t="s">
        <v>59</v>
      </c>
      <c r="H12" s="249"/>
    </row>
    <row r="13" spans="1:8" ht="90" x14ac:dyDescent="0.25">
      <c r="A13" s="37" t="s">
        <v>60</v>
      </c>
      <c r="B13" s="38" t="s">
        <v>61</v>
      </c>
      <c r="C13" s="38" t="s">
        <v>62</v>
      </c>
      <c r="D13" s="38" t="s">
        <v>63</v>
      </c>
      <c r="E13" s="38" t="s">
        <v>64</v>
      </c>
      <c r="F13" s="38" t="s">
        <v>65</v>
      </c>
      <c r="G13" s="38" t="s">
        <v>66</v>
      </c>
      <c r="H13" s="39" t="s">
        <v>67</v>
      </c>
    </row>
    <row r="14" spans="1:8" ht="15.75" thickBot="1" x14ac:dyDescent="0.3">
      <c r="A14" s="40" t="s">
        <v>68</v>
      </c>
      <c r="B14" s="41" t="s">
        <v>69</v>
      </c>
      <c r="C14" s="41" t="s">
        <v>70</v>
      </c>
      <c r="D14" s="41" t="s">
        <v>71</v>
      </c>
      <c r="E14" s="41">
        <v>1</v>
      </c>
      <c r="F14" s="41">
        <v>2</v>
      </c>
      <c r="G14" s="41">
        <v>3</v>
      </c>
      <c r="H14" s="42" t="s">
        <v>72</v>
      </c>
    </row>
    <row r="15" spans="1:8" ht="25.5" customHeight="1" thickBot="1" x14ac:dyDescent="0.3">
      <c r="A15" s="43" t="s">
        <v>73</v>
      </c>
      <c r="B15" s="44"/>
      <c r="C15" s="44"/>
      <c r="D15" s="44"/>
      <c r="E15" s="45">
        <f>SUM(E17:E25)</f>
        <v>36300</v>
      </c>
      <c r="F15" s="45">
        <f>SUM(F17:F25)</f>
        <v>0</v>
      </c>
      <c r="G15" s="45">
        <f>SUM(G17:G25)</f>
        <v>36300</v>
      </c>
      <c r="H15" s="45">
        <f>SUM(H17:H25)</f>
        <v>0</v>
      </c>
    </row>
    <row r="16" spans="1:8" x14ac:dyDescent="0.25">
      <c r="A16" s="46" t="s">
        <v>74</v>
      </c>
      <c r="B16" s="47"/>
      <c r="C16" s="47"/>
      <c r="D16" s="47"/>
      <c r="E16" s="47"/>
      <c r="F16" s="47"/>
      <c r="G16" s="47"/>
      <c r="H16" s="48"/>
    </row>
    <row r="17" spans="1:8" x14ac:dyDescent="0.25">
      <c r="A17" s="49" t="s">
        <v>88</v>
      </c>
      <c r="B17" s="50" t="s">
        <v>76</v>
      </c>
      <c r="C17" s="51">
        <v>27003</v>
      </c>
      <c r="D17" s="50" t="s">
        <v>76</v>
      </c>
      <c r="E17" s="52">
        <v>36300</v>
      </c>
      <c r="F17" s="52">
        <v>0</v>
      </c>
      <c r="G17" s="52">
        <v>36300</v>
      </c>
      <c r="H17" s="53">
        <f>E17-F17-G17</f>
        <v>0</v>
      </c>
    </row>
    <row r="18" spans="1:8" ht="12.75" customHeight="1" x14ac:dyDescent="0.25">
      <c r="A18" s="49"/>
      <c r="B18" s="50"/>
      <c r="C18" s="51"/>
      <c r="D18" s="51"/>
      <c r="E18" s="52"/>
      <c r="F18" s="52"/>
      <c r="G18" s="52"/>
      <c r="H18" s="53"/>
    </row>
    <row r="19" spans="1:8" x14ac:dyDescent="0.25">
      <c r="A19" s="49"/>
      <c r="B19" s="51"/>
      <c r="C19" s="51"/>
      <c r="D19" s="51"/>
      <c r="E19" s="52"/>
      <c r="F19" s="52"/>
      <c r="G19" s="52"/>
      <c r="H19" s="53"/>
    </row>
    <row r="20" spans="1:8" x14ac:dyDescent="0.25">
      <c r="A20" s="49"/>
      <c r="B20" s="51"/>
      <c r="C20" s="51"/>
      <c r="D20" s="51"/>
      <c r="E20" s="52"/>
      <c r="F20" s="52"/>
      <c r="G20" s="52"/>
      <c r="H20" s="53"/>
    </row>
    <row r="21" spans="1:8" x14ac:dyDescent="0.25">
      <c r="A21" s="49"/>
      <c r="B21" s="51"/>
      <c r="C21" s="51"/>
      <c r="D21" s="51"/>
      <c r="E21" s="52"/>
      <c r="F21" s="52"/>
      <c r="G21" s="52"/>
      <c r="H21" s="53"/>
    </row>
    <row r="22" spans="1:8" x14ac:dyDescent="0.25">
      <c r="A22" s="49"/>
      <c r="B22" s="51"/>
      <c r="C22" s="51"/>
      <c r="D22" s="51"/>
      <c r="E22" s="52"/>
      <c r="F22" s="52"/>
      <c r="G22" s="52"/>
      <c r="H22" s="53"/>
    </row>
    <row r="23" spans="1:8" x14ac:dyDescent="0.25">
      <c r="A23" s="49"/>
      <c r="B23" s="51"/>
      <c r="C23" s="51"/>
      <c r="D23" s="51"/>
      <c r="E23" s="52"/>
      <c r="F23" s="52"/>
      <c r="G23" s="52"/>
      <c r="H23" s="53"/>
    </row>
    <row r="24" spans="1:8" x14ac:dyDescent="0.25">
      <c r="A24" s="49"/>
      <c r="B24" s="51"/>
      <c r="C24" s="51"/>
      <c r="D24" s="54"/>
      <c r="E24" s="52"/>
      <c r="F24" s="52"/>
      <c r="G24" s="52"/>
      <c r="H24" s="53"/>
    </row>
    <row r="25" spans="1:8" ht="15.75" thickBot="1" x14ac:dyDescent="0.3">
      <c r="A25" s="55"/>
      <c r="B25" s="56"/>
      <c r="C25" s="56"/>
      <c r="D25" s="57"/>
      <c r="E25" s="58"/>
      <c r="F25" s="58"/>
      <c r="G25" s="58"/>
      <c r="H25" s="59"/>
    </row>
    <row r="28" spans="1:8" x14ac:dyDescent="0.25">
      <c r="A28" s="36" t="s">
        <v>77</v>
      </c>
      <c r="B28" s="89" t="s">
        <v>175</v>
      </c>
      <c r="E28" s="36" t="s">
        <v>78</v>
      </c>
      <c r="F28" s="89" t="s">
        <v>176</v>
      </c>
    </row>
    <row r="29" spans="1:8" x14ac:dyDescent="0.25">
      <c r="A29" s="36" t="s">
        <v>79</v>
      </c>
      <c r="B29" s="90">
        <v>42398</v>
      </c>
      <c r="E29" s="36" t="s">
        <v>79</v>
      </c>
      <c r="F29" s="90">
        <v>42398</v>
      </c>
    </row>
  </sheetData>
  <mergeCells count="4">
    <mergeCell ref="G1:H1"/>
    <mergeCell ref="A8:H8"/>
    <mergeCell ref="A10:H10"/>
    <mergeCell ref="G12:H12"/>
  </mergeCells>
  <printOptions horizontalCentered="1"/>
  <pageMargins left="0" right="0" top="0.78740157480314998" bottom="0.78740157480314998" header="0.31496062992126" footer="0.31496062992126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</vt:i4>
      </vt:variant>
    </vt:vector>
  </HeadingPairs>
  <TitlesOfParts>
    <vt:vector size="20" baseType="lpstr">
      <vt:lpstr>Přehled výdajů komentář</vt:lpstr>
      <vt:lpstr>vyúčtování SPOD dle RS</vt:lpstr>
      <vt:lpstr>vybrané ukazatele OSPOD</vt:lpstr>
      <vt:lpstr>MPSV 13011</vt:lpstr>
      <vt:lpstr>MPSV 13005</vt:lpstr>
      <vt:lpstr>MPSV 13015</vt:lpstr>
      <vt:lpstr>MV 14336</vt:lpstr>
      <vt:lpstr>MK 34070,34352</vt:lpstr>
      <vt:lpstr>MD 27003</vt:lpstr>
      <vt:lpstr>MV 14018</vt:lpstr>
      <vt:lpstr>MV 15065</vt:lpstr>
      <vt:lpstr>MPO 22005</vt:lpstr>
      <vt:lpstr>MZe 29008,29004</vt:lpstr>
      <vt:lpstr>příloha7částB</vt:lpstr>
      <vt:lpstr>MK 34054</vt:lpstr>
      <vt:lpstr>MPO 22003</vt:lpstr>
      <vt:lpstr>MV 14943</vt:lpstr>
      <vt:lpstr>tab. č. 5</vt:lpstr>
      <vt:lpstr>List3</vt:lpstr>
      <vt:lpstr>'tab. č. 5'!Oblast_tisku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Šůstková Alžběta Mgr. (MPSV)</dc:creator>
  <cp:lastModifiedBy>Kotelenska Jaroslava</cp:lastModifiedBy>
  <cp:lastPrinted>2016-02-01T11:01:29Z</cp:lastPrinted>
  <dcterms:created xsi:type="dcterms:W3CDTF">2015-10-20T07:19:57Z</dcterms:created>
  <dcterms:modified xsi:type="dcterms:W3CDTF">2016-05-16T11:42:46Z</dcterms:modified>
</cp:coreProperties>
</file>