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0" activeTab="0"/>
  </bookViews>
  <sheets>
    <sheet name="MF příloha 9 část A " sheetId="1" r:id="rId1"/>
    <sheet name="MVpříloha 9 část A " sheetId="2" r:id="rId2"/>
    <sheet name="MK příloha 9 část A " sheetId="3" r:id="rId3"/>
    <sheet name="MPO příloha 9 část A  " sheetId="4" r:id="rId4"/>
    <sheet name="MPSV příloha 9 část A  " sheetId="5" r:id="rId5"/>
    <sheet name="MZepříloha 9 část A  " sheetId="6" r:id="rId6"/>
    <sheet name="MŽP příloha 9 část A  " sheetId="7" r:id="rId7"/>
    <sheet name="SPOD Tab. 1a - Příloha č. 9 FV" sheetId="8" r:id="rId8"/>
    <sheet name="Tab. 2-vyúčtování dle RS" sheetId="9" r:id="rId9"/>
    <sheet name="Tab. 3-vybrané ukazatele" sheetId="10" r:id="rId10"/>
    <sheet name="tab. č. 5" sheetId="11" r:id="rId11"/>
    <sheet name="1b" sheetId="12" r:id="rId12"/>
  </sheets>
  <definedNames>
    <definedName name="_xlnm.Print_Area" localSheetId="11">'1b'!$A$1:$G$22</definedName>
    <definedName name="_xlnm.Print_Area" localSheetId="0">'MF příloha 9 část A '!$A$1:$I$48</definedName>
    <definedName name="_xlnm.Print_Area" localSheetId="2">'MK příloha 9 část A '!$A$1:$I$48</definedName>
    <definedName name="_xlnm.Print_Area" localSheetId="3">'MPO příloha 9 část A  '!$A$1:$I$48</definedName>
    <definedName name="_xlnm.Print_Area" localSheetId="4">'MPSV příloha 9 část A  '!$A$1:$I$48</definedName>
    <definedName name="_xlnm.Print_Area" localSheetId="1">'MVpříloha 9 část A '!$A$1:$I$51</definedName>
    <definedName name="_xlnm.Print_Area" localSheetId="5">'MZepříloha 9 část A  '!$A$1:$I$48</definedName>
    <definedName name="_xlnm.Print_Area" localSheetId="6">'MŽP příloha 9 část A  '!$A$1:$I$48</definedName>
    <definedName name="_xlnm.Print_Area" localSheetId="7">'SPOD Tab. 1a - Příloha č. 9 FV'!$A$1:$H$29</definedName>
  </definedNames>
  <calcPr fullCalcOnLoad="1"/>
</workbook>
</file>

<file path=xl/sharedStrings.xml><?xml version="1.0" encoding="utf-8"?>
<sst xmlns="http://schemas.openxmlformats.org/spreadsheetml/2006/main" count="541" uniqueCount="221">
  <si>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</si>
  <si>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</si>
  <si>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</si>
  <si>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Čj.</t>
  </si>
  <si>
    <t>účelový
znak</t>
  </si>
  <si>
    <t>Příloha č. 9 k vyhlášce č. 52/2008 Sb.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</si>
  <si>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</si>
  <si>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</si>
  <si>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</si>
  <si>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</si>
  <si>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</si>
  <si>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</si>
  <si>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</si>
  <si>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</si>
  <si>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</si>
  <si>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</si>
  <si>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</si>
  <si>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t>sloupec 2 - uvádí se výše dotace nebo návratné finanční výpomoci převedené poskytovatelem prostřednictvím příslušného kraje nebo hlavního města Prahy na účet příjemce k 31.12.2…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</si>
  <si>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</si>
  <si>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</si>
  <si>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</si>
  <si>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>ve sloupci c) jednotlivým titulem se rozumí  účel stanovený v rozhodnutí, event. v dohodě nebo smlouvě  o poskytnutí dotace nebo návratné finanční výpomoci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</si>
  <si>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</si>
  <si>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</si>
  <si>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</si>
  <si>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</si>
  <si>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</si>
  <si>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</si>
  <si>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</si>
  <si>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</si>
  <si>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</si>
  <si>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</si>
  <si>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</si>
  <si>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 xml:space="preserve">Pozn.: dopad vratky návratné finanční výpomoci při finančním vypořádání do splátkového kalendáře je řešen v § 18 odst. 2 </t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</si>
  <si>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 Olomoucký</t>
    </r>
  </si>
  <si>
    <t>Kapitola: Ministerstvo financí</t>
  </si>
  <si>
    <t>termín odevzdání: 15. 2. 2015</t>
  </si>
  <si>
    <t>Poskytnuto
k 31.12.2014           (NEMĚNIT - výše dotace dle rozhodnutí)</t>
  </si>
  <si>
    <t>Čerpáno
k 31.12.2014           (NEMĚNIT - výše dotace převedená na účet obce)</t>
  </si>
  <si>
    <t xml:space="preserve">Skutečně
použito 
k 31.12.2014   </t>
  </si>
  <si>
    <t>MF-63999/2014/1201</t>
  </si>
  <si>
    <t>MF-37350/2014/1201-12</t>
  </si>
  <si>
    <t>Volby do Evropského parlamentu</t>
  </si>
  <si>
    <t>Volby do 1/3 Senátu Parlamentu a do zastupitelstev obcí</t>
  </si>
  <si>
    <t>Příjemce: Statutární město Olomouc</t>
  </si>
  <si>
    <t>termín odevzdání: 5. 2. 2015</t>
  </si>
  <si>
    <t>Kapitola: Ministerstvo vnitra</t>
  </si>
  <si>
    <t>MV-25523-3/OAM-2014</t>
  </si>
  <si>
    <t xml:space="preserve">Podpora bydlení azylantů </t>
  </si>
  <si>
    <t>Program prevence kriminality</t>
  </si>
  <si>
    <t>Poradna pro dlužníky</t>
  </si>
  <si>
    <t>KC Olomouc 2014</t>
  </si>
  <si>
    <t>Online poradna centra PRVoK pro oblast krizového chování</t>
  </si>
  <si>
    <t>NZDM KudyKam</t>
  </si>
  <si>
    <t>Preventivní prázdninový pobyt pro děti z ohrožených rodin</t>
  </si>
  <si>
    <t>Kapitola: Ministerstvo kultury</t>
  </si>
  <si>
    <t>Moravská filharmonie Olomouc</t>
  </si>
  <si>
    <t>Moravské divadlo Olomouc</t>
  </si>
  <si>
    <t>Veřejné informační služby knihoven</t>
  </si>
  <si>
    <t>Kapitola: Ministerstvo průmyslu a obchodu</t>
  </si>
  <si>
    <t>Jednotná kontaktní místa</t>
  </si>
  <si>
    <t>Kapitola: Ministerstvo práce  a sociálních věcí</t>
  </si>
  <si>
    <t>Dotace na podporu poskytování sociálních služeb</t>
  </si>
  <si>
    <t xml:space="preserve"> - Noclehárna</t>
  </si>
  <si>
    <t>Kapitola: Ministerstvo zemědělství</t>
  </si>
  <si>
    <t>Meliorační a zpevňující dřeviny</t>
  </si>
  <si>
    <t>Odborný lesní hospodář</t>
  </si>
  <si>
    <t>Kapitola: Ministerstvo životního prostředí</t>
  </si>
  <si>
    <t>ZOO Olomouc</t>
  </si>
  <si>
    <t>Ministerstvo práce a sociálních věcí</t>
  </si>
  <si>
    <t>Tabulka č.1a (příloha č. 9 vyhlášky 52/2008 Sb.)</t>
  </si>
  <si>
    <t>Na Poříčním právu 1</t>
  </si>
  <si>
    <t>128 01 Praha 2</t>
  </si>
  <si>
    <t>Odbor 91</t>
  </si>
  <si>
    <t>Finanční vypořádání dotace na výkon sociálně-právní ochrany dětí se státním rozpočtem za rok 2014</t>
  </si>
  <si>
    <t xml:space="preserve">Příloha č. 9 vyhlášky 52/2008 Sb.: Finanční vypořádání dotací a návratných finančních výpomocí poskytnutých obcím, dobrovolným svazkům obcí, příjemcům dotace na poskytování sociálních služeb prostřednictvím kraje nebo hlavního města Prahy  </t>
  </si>
  <si>
    <t xml:space="preserve">Část A. Finanční vypořádání dotací a návratných finančních výpomocí poskytnutých ze státního rozpočtu s výjimkou dotací na projekty spolufinancované z rozpočtu Evropské unie a z prostředků finančních mechanismů </t>
  </si>
  <si>
    <t>Kraj:            Olomoucký</t>
  </si>
  <si>
    <t>Příjemce :    Statutární město Olomouc</t>
  </si>
  <si>
    <t>(v Kč na dvě desetinná místa)</t>
  </si>
  <si>
    <t>Poskytnuto
k 31.12.2014</t>
  </si>
  <si>
    <t>Čerpáno
k 31.12.2014                           (max. do výše poskytnuté dotace ve sl. 1)</t>
  </si>
  <si>
    <t xml:space="preserve">Vráceno 
v průběhu roku 2014
na
účet kraje
</t>
  </si>
  <si>
    <t xml:space="preserve">Skutečně
použito 
k 31.12.2014               </t>
  </si>
  <si>
    <t xml:space="preserve">Vratka/doplatek dotace
při finančním 
vypořádání
</t>
  </si>
  <si>
    <t xml:space="preserve">A.1. Neinvestiční dotace </t>
  </si>
  <si>
    <t>x</t>
  </si>
  <si>
    <t>Dotace na činnosti vykonávané obcemi s rozšířenou působností v oblasti sociálně-právní ochrany dětí</t>
  </si>
  <si>
    <t>Doplatek dotace na činnosti vykonávané obcemi s rozšířenou působností v oblasti sociálně-právní ochrany dětí za rok 2013</t>
  </si>
  <si>
    <t xml:space="preserve">sloupec 5 - automaticky se spočte vratka/doplatek dotace při finančním vypořádání; rovná se sloupec 2 minus sloupec 3 minus sloupec 4. V případě vykázaného doplatku bude mít výsledná hodnota znaménko "minus". </t>
  </si>
  <si>
    <r>
      <t xml:space="preserve">sloupec 1 - uvádí se </t>
    </r>
    <r>
      <rPr>
        <b/>
        <sz val="10"/>
        <rFont val="Arial CE"/>
        <family val="0"/>
      </rPr>
      <t>výše dotace</t>
    </r>
    <r>
      <rPr>
        <sz val="10"/>
        <rFont val="Arial CE"/>
        <family val="2"/>
      </rPr>
      <t xml:space="preserve"> nebo návratné finanční výpomoci </t>
    </r>
    <r>
      <rPr>
        <b/>
        <sz val="10"/>
        <rFont val="Arial CE"/>
        <family val="0"/>
      </rPr>
      <t>stanovená v rozhodnut</t>
    </r>
    <r>
      <rPr>
        <sz val="10"/>
        <rFont val="Arial CE"/>
        <family val="0"/>
      </rPr>
      <t>í</t>
    </r>
    <r>
      <rPr>
        <sz val="10"/>
        <rFont val="Arial CE"/>
        <family val="2"/>
      </rPr>
      <t xml:space="preserve"> event. dohodě nebo smlouvě o poskytnutí dotace nebo návratné finanční výpomoci</t>
    </r>
  </si>
  <si>
    <r>
      <t xml:space="preserve">sloupec 2 - uvádí se </t>
    </r>
    <r>
      <rPr>
        <b/>
        <sz val="10"/>
        <rFont val="Arial CE"/>
        <family val="0"/>
      </rPr>
      <t>výše dotace</t>
    </r>
    <r>
      <rPr>
        <sz val="10"/>
        <rFont val="Arial CE"/>
        <family val="0"/>
      </rPr>
      <t xml:space="preserve"> nebo návratné finanční výpomoci </t>
    </r>
    <r>
      <rPr>
        <b/>
        <sz val="10"/>
        <rFont val="Arial CE"/>
        <family val="0"/>
      </rPr>
      <t>převedené poskytovatelem prostřednictvím příslušného kraje</t>
    </r>
    <r>
      <rPr>
        <sz val="10"/>
        <rFont val="Arial CE"/>
        <family val="0"/>
      </rPr>
      <t xml:space="preserve"> nebo hlavního města Prahy na účet příjemce k 31.12.2014</t>
    </r>
  </si>
  <si>
    <r>
      <t xml:space="preserve">sloupec 3 - vyplňuje se, pokud příjemce provedl </t>
    </r>
    <r>
      <rPr>
        <b/>
        <sz val="10"/>
        <rFont val="Arial CE"/>
        <family val="0"/>
      </rPr>
      <t>vratku dotace</t>
    </r>
    <r>
      <rPr>
        <sz val="10"/>
        <rFont val="Arial CE"/>
        <family val="2"/>
      </rPr>
      <t xml:space="preserve"> nebo návratné finanční výpomoci, případně její části </t>
    </r>
    <r>
      <rPr>
        <b/>
        <sz val="10"/>
        <rFont val="Arial CE"/>
        <family val="0"/>
      </rPr>
      <t>již v průběhu roku, za který se provádí finanční vypořádání</t>
    </r>
    <r>
      <rPr>
        <sz val="10"/>
        <rFont val="Arial CE"/>
        <family val="2"/>
      </rPr>
      <t xml:space="preserve">,  na účet kraje nebo hlavního města Prahy </t>
    </r>
  </si>
  <si>
    <r>
      <t xml:space="preserve">sloupec 4 - uvádí se </t>
    </r>
    <r>
      <rPr>
        <sz val="10"/>
        <rFont val="Arial CE"/>
        <family val="0"/>
      </rPr>
      <t>výše skutečně použitých prostředků příjemcem z poskytnuté dotace n</t>
    </r>
    <r>
      <rPr>
        <sz val="10"/>
        <rFont val="Arial CE"/>
        <family val="2"/>
      </rPr>
      <t>ebo návratné finanční výpomoci k 31.12.2014.</t>
    </r>
    <r>
      <rPr>
        <b/>
        <sz val="10"/>
        <rFont val="Arial CE"/>
        <family val="0"/>
      </rPr>
      <t xml:space="preserve"> V případě dotace SPOD uvede obec výši skutečných výdajů k 31. 12. 2014 (tedy výdaje zaúčtované na příslušných položkách 5xxx s účelovým znakem 13011), která bude odpovídat částce uvedené v Tab. 2 na řádku "Celkem". Tedy údaj může být vyšší než ve sloupci 1 a 2. </t>
    </r>
  </si>
  <si>
    <t>Kraj:                       Olomoucký</t>
  </si>
  <si>
    <t xml:space="preserve">Statutární město :  Olomouc </t>
  </si>
  <si>
    <t>Výdaje</t>
  </si>
  <si>
    <t>Kč</t>
  </si>
  <si>
    <t>Prostor pro poznámky*</t>
  </si>
  <si>
    <t>1. Osobní výdaje celkem</t>
  </si>
  <si>
    <t xml:space="preserve">mzdové náklady </t>
  </si>
  <si>
    <t>mzdové náklady</t>
  </si>
  <si>
    <t xml:space="preserve">odvody na sociální pojištění </t>
  </si>
  <si>
    <t xml:space="preserve">odvody na zdravotní pojištění </t>
  </si>
  <si>
    <t>2. Ostatní výdaje celkem</t>
  </si>
  <si>
    <t>513x</t>
  </si>
  <si>
    <t>knihy, tisk</t>
  </si>
  <si>
    <t>nákup kancelářského zařízení  (židle, stoly)</t>
  </si>
  <si>
    <t>kancelářské potřeby (tonery, papíry)</t>
  </si>
  <si>
    <t>…</t>
  </si>
  <si>
    <t>515x</t>
  </si>
  <si>
    <t>pohonné hmoty a maziva</t>
  </si>
  <si>
    <t>Nákup služeb (uvedťe podrobněji jako následující položky)</t>
  </si>
  <si>
    <t>516x</t>
  </si>
  <si>
    <t xml:space="preserve">poštovné </t>
  </si>
  <si>
    <t>služby telekomunikací</t>
  </si>
  <si>
    <t xml:space="preserve">školení a vzdělávání </t>
  </si>
  <si>
    <t>služby</t>
  </si>
  <si>
    <t>Ostatní nákupy (uvedťe podrobněji jako následující položky)</t>
  </si>
  <si>
    <t>517x</t>
  </si>
  <si>
    <t>cestovné</t>
  </si>
  <si>
    <t>Celkem</t>
  </si>
  <si>
    <t>Poskytnutá dotace k 31.12. 2014</t>
  </si>
  <si>
    <t>Doplatek (+) / Vratka (-)</t>
  </si>
  <si>
    <t>z toho vratka zaslaná do 31. 12. 2014</t>
  </si>
  <si>
    <t>z toho vratka zaslaná po 31. 12. 2014</t>
  </si>
  <si>
    <t xml:space="preserve"> </t>
  </si>
  <si>
    <r>
      <t>Tabulka č. 2 Finanční vypořádání dotace SPOD 2014 - vyúčtování dle rozpočtových položek</t>
    </r>
    <r>
      <rPr>
        <b/>
        <vertAlign val="superscript"/>
        <sz val="11"/>
        <rFont val="Arial"/>
        <family val="2"/>
      </rPr>
      <t>1)</t>
    </r>
  </si>
  <si>
    <r>
      <t>Položky dle RS</t>
    </r>
    <r>
      <rPr>
        <b/>
        <vertAlign val="superscript"/>
        <sz val="10"/>
        <rFont val="Arial"/>
        <family val="2"/>
      </rPr>
      <t>2)</t>
    </r>
  </si>
  <si>
    <r>
      <t xml:space="preserve">Nákupy materiálu </t>
    </r>
    <r>
      <rPr>
        <i/>
        <sz val="10"/>
        <rFont val="Arial"/>
        <family val="2"/>
      </rPr>
      <t>(uvedťe podrobněji jako následující položky)</t>
    </r>
  </si>
  <si>
    <r>
      <t xml:space="preserve">Nákup vody, paliv, energie </t>
    </r>
    <r>
      <rPr>
        <i/>
        <sz val="10"/>
        <rFont val="Arial"/>
        <family val="2"/>
      </rPr>
      <t>(uvedťe podrobněji jako následující položky)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</si>
  <si>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V případě potřeby doplňte řádky pro další realizované výdaje s uvedením položek rozpočtové skladby.</t>
    </r>
  </si>
  <si>
    <t>Tabulka č. 3 Finanční vypořádání dotace SPOD 2014 - vybrané ukazatele OSPOD</t>
  </si>
  <si>
    <t xml:space="preserve">Kraj:     Olomoucký   </t>
  </si>
  <si>
    <t>Město:  Olomouc</t>
  </si>
  <si>
    <t>Přehled pracovních úvazků v agendě SPOD 2014</t>
  </si>
  <si>
    <t>Měsíc*</t>
  </si>
  <si>
    <t>Výše úvazků čerpaná z prostředků</t>
  </si>
  <si>
    <t xml:space="preserve"> dotace SPOD ÚZ 13011**</t>
  </si>
  <si>
    <t>SP VPP (ÚZ13010)</t>
  </si>
  <si>
    <t>XII. 2013</t>
  </si>
  <si>
    <t>I. 2014</t>
  </si>
  <si>
    <t>II. 2014</t>
  </si>
  <si>
    <t>III. 2014</t>
  </si>
  <si>
    <t>IV. 2014</t>
  </si>
  <si>
    <t>V. 2014</t>
  </si>
  <si>
    <t>VI. 2014</t>
  </si>
  <si>
    <t>VII. 2014</t>
  </si>
  <si>
    <t>VIII. 2014</t>
  </si>
  <si>
    <t>IX. 2014</t>
  </si>
  <si>
    <t>X. 2014</t>
  </si>
  <si>
    <t>XI. 2014</t>
  </si>
  <si>
    <t>XII. 2014</t>
  </si>
  <si>
    <t>*Jestliže nebyly výdaje daného měsíce ve vyúčtování dotace za rok 2014 zahrnuty, uveďte "nehrazeno". Bude se týkat případně měsíce XII. 2013 a (nebo) XII. 2014.</t>
  </si>
  <si>
    <t>Jaroslava Kotelenská</t>
  </si>
  <si>
    <t>Bc. Vítězslava Vičarová</t>
  </si>
  <si>
    <t>studená voda</t>
  </si>
  <si>
    <t>teplo</t>
  </si>
  <si>
    <t>elektrická energie</t>
  </si>
  <si>
    <t>konzultační, poradenské a právní služby</t>
  </si>
  <si>
    <t>opravy a udržování</t>
  </si>
  <si>
    <t>Sestavil: Milan Krejčí</t>
  </si>
  <si>
    <t xml:space="preserve">Tel: 585 562 104      </t>
  </si>
  <si>
    <t xml:space="preserve">Mail: milan.krejci@seznam.cz    </t>
  </si>
  <si>
    <t>nehrazeno</t>
  </si>
  <si>
    <t>Datum a podpis: 23.1.2015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</si>
  <si>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Vyúčtování se vyhotovuje ve dvou originálech v případě, kdy obec podává žádost o doplatek do výše skutečných výdajů roku 2014. Jeden originál je zasílán kraji v rámci finančního vypořádání dotace za rok 2014, druhý originál je přílohou žádosti o doplatek do výše výdajů roku 2014, zasílané na MPSV.</t>
    </r>
  </si>
  <si>
    <r>
      <t xml:space="preserve">**Uveďte výši </t>
    </r>
    <r>
      <rPr>
        <b/>
        <sz val="11"/>
        <color indexed="8"/>
        <rFont val="Calibri"/>
        <family val="2"/>
      </rPr>
      <t>všech úvazků zahrnutých v položce 5011</t>
    </r>
    <r>
      <rPr>
        <sz val="10"/>
        <rFont val="Arial CE"/>
        <family val="0"/>
      </rPr>
      <t xml:space="preserve"> vyúčtování dotace za rok 2014 (tedy příp. včetně zahrnuté výše úvazku vedoucí oddělení a odboru). Není třeba zohledňovat a krátit o běžné dočasné pracovní neschopnosti, OČR, neplacená volna apod. v měsíci. </t>
    </r>
  </si>
  <si>
    <t>Tabulka č. 5</t>
  </si>
  <si>
    <t>Výdaje územního samosprávného celku, které vyplývají z koncesních smluv podle</t>
  </si>
  <si>
    <t>zákona č. 139/2006 Sb., o koncesních smlouvách a koncesním řízení</t>
  </si>
  <si>
    <t>Identifikace smlouvy                                                                /předmět smlouvy, koncesionář, celkový závazek po dobu trvání smlouvy/</t>
  </si>
  <si>
    <t>Datum začátku smlouvy</t>
  </si>
  <si>
    <t>Datum ukončení smlouvy</t>
  </si>
  <si>
    <t>Rozpočet v roce 2014</t>
  </si>
  <si>
    <t>Skutečnost do 31.12.2014</t>
  </si>
  <si>
    <t>Schválený</t>
  </si>
  <si>
    <t>po změnách</t>
  </si>
  <si>
    <t>Sestavil</t>
  </si>
  <si>
    <t>Kontroloval</t>
  </si>
  <si>
    <t>Datum: 29. ledna 2015</t>
  </si>
  <si>
    <t xml:space="preserve">Ing. Jana Dokoupilová </t>
  </si>
  <si>
    <t>(razítko)</t>
  </si>
  <si>
    <t>tel. 588 488 594</t>
  </si>
  <si>
    <t>tel. 588 488 600</t>
  </si>
  <si>
    <r>
      <t xml:space="preserve">Název územního samosprávného celku: </t>
    </r>
    <r>
      <rPr>
        <b/>
        <sz val="11"/>
        <color indexed="8"/>
        <rFont val="Arial"/>
        <family val="2"/>
      </rPr>
      <t>Statutární město Olomouc</t>
    </r>
  </si>
  <si>
    <r>
      <t>Předmět</t>
    </r>
    <r>
      <rPr>
        <sz val="10"/>
        <rFont val="Arial CE"/>
        <family val="0"/>
      </rPr>
      <t xml:space="preserve">: zejména - projektování, výstavba, financování a provozování aquaparku, poskytování služeb, využívání zařízení, poskytování služebného, dále stanovení podmínek převodu vlastnického práva k zařízení na zadavatele při ukončení této smlouvy…..                                                           </t>
    </r>
    <r>
      <rPr>
        <b/>
        <u val="single"/>
        <sz val="10"/>
        <color indexed="8"/>
        <rFont val="Arial"/>
        <family val="2"/>
      </rPr>
      <t>Koncesionář</t>
    </r>
    <r>
      <rPr>
        <sz val="10"/>
        <rFont val="Arial CE"/>
        <family val="0"/>
      </rPr>
      <t xml:space="preserve">: Aquapark Olomouc, a. s.  IČ 27820378                                </t>
    </r>
    <r>
      <rPr>
        <b/>
        <u val="single"/>
        <sz val="10"/>
        <color indexed="8"/>
        <rFont val="Arial"/>
        <family val="2"/>
      </rPr>
      <t xml:space="preserve"> Závazek po dobu trvání smlouvy</t>
    </r>
    <r>
      <rPr>
        <sz val="10"/>
        <rFont val="Arial CE"/>
        <family val="0"/>
      </rPr>
      <t xml:space="preserve">:                                         Max. výše služebného:  1 005 143 865 Kč                                      </t>
    </r>
  </si>
  <si>
    <t>Tabulka č.1b</t>
  </si>
  <si>
    <t>Obec, svazek obcí:</t>
  </si>
  <si>
    <t>termín odevzdání: 20. 2. 2015</t>
  </si>
  <si>
    <t>Přehled úvěrů, půjček a návratných finančních výpomocí přijatých obcemi a dobrovolnými svazky obcí od peněžních ústavů, jiných fyzických a právnických osob v roce 2014 (bez ústředních orgánů státní správy a státních fondů)</t>
  </si>
  <si>
    <t>(v tis. Kč)</t>
  </si>
  <si>
    <t>Účel úvěru</t>
  </si>
  <si>
    <t>Výše úvěru a NFV 
(v tis Kč)*</t>
  </si>
  <si>
    <t>Poskytovatel úvěru</t>
  </si>
  <si>
    <t>Termín splatnosti</t>
  </si>
  <si>
    <t>Výše</t>
  </si>
  <si>
    <t>Název obce (DSO)</t>
  </si>
  <si>
    <t>úroku</t>
  </si>
  <si>
    <t>Způsob ručení</t>
  </si>
  <si>
    <t>v %</t>
  </si>
  <si>
    <t>1</t>
  </si>
  <si>
    <t>4</t>
  </si>
  <si>
    <t>6</t>
  </si>
  <si>
    <t>Statutární město Olomouc</t>
  </si>
  <si>
    <t>investiční úvěr</t>
  </si>
  <si>
    <t xml:space="preserve">KB, a. s. </t>
  </si>
  <si>
    <t>2034</t>
  </si>
  <si>
    <t>bez zajištění</t>
  </si>
  <si>
    <t>EIB</t>
  </si>
  <si>
    <t>2038</t>
  </si>
  <si>
    <t>O b e c (DSO)   c e l k e m</t>
  </si>
  <si>
    <t>Poznámka: * v případě přijatého úvěru v cizí měně se uvádí údaj  v cizí měně</t>
  </si>
  <si>
    <t>Vypracoval:</t>
  </si>
  <si>
    <t xml:space="preserve"> Schválil:</t>
  </si>
  <si>
    <t>Datum:</t>
  </si>
  <si>
    <t>Razítko obecního úřadu:</t>
  </si>
  <si>
    <t>Ing. Jana Dokoupilová</t>
  </si>
  <si>
    <t>tel.: 588 488 594</t>
  </si>
  <si>
    <t>tel.: 588 488 600</t>
  </si>
  <si>
    <t>Část 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</si>
</sst>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#,##0.0000000"/>
    <numFmt numFmtId="173" formatCode="0.000"/>
  </numFmts>
  <fonts count="8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i/>
      <sz val="10"/>
      <color indexed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color indexed="10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8" fillId="9" borderId="0" applyNumberFormat="0" applyBorder="0" applyAlignment="0" applyProtection="0"/>
    <xf numFmtId="0" fontId="19" fillId="38" borderId="1" applyNumberFormat="0" applyAlignment="0" applyProtection="0"/>
    <xf numFmtId="0" fontId="6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9" borderId="6" applyNumberFormat="0" applyAlignment="0" applyProtection="0"/>
    <xf numFmtId="0" fontId="68" fillId="40" borderId="0" applyNumberFormat="0" applyBorder="0" applyAlignment="0" applyProtection="0"/>
    <xf numFmtId="0" fontId="26" fillId="13" borderId="1" applyNumberFormat="0" applyAlignment="0" applyProtection="0"/>
    <xf numFmtId="0" fontId="69" fillId="41" borderId="7" applyNumberFormat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74" fillId="43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44" borderId="12" applyNumberFormat="0" applyFont="0" applyAlignment="0" applyProtection="0"/>
    <xf numFmtId="0" fontId="29" fillId="38" borderId="13" applyNumberFormat="0" applyAlignment="0" applyProtection="0"/>
    <xf numFmtId="0" fontId="6" fillId="0" borderId="0" applyNumberFormat="0" applyFill="0" applyBorder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75" fillId="0" borderId="15" applyNumberFormat="0" applyFill="0" applyAlignment="0" applyProtection="0"/>
    <xf numFmtId="0" fontId="76" fillId="46" borderId="0" applyNumberFormat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78" fillId="47" borderId="17" applyNumberFormat="0" applyAlignment="0" applyProtection="0"/>
    <xf numFmtId="0" fontId="79" fillId="48" borderId="17" applyNumberFormat="0" applyAlignment="0" applyProtection="0"/>
    <xf numFmtId="0" fontId="80" fillId="48" borderId="18" applyNumberFormat="0" applyAlignment="0" applyProtection="0"/>
    <xf numFmtId="0" fontId="8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9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 vertical="center"/>
    </xf>
    <xf numFmtId="3" fontId="1" fillId="0" borderId="2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 vertical="center"/>
    </xf>
    <xf numFmtId="0" fontId="32" fillId="0" borderId="0" xfId="84" applyFont="1">
      <alignment/>
      <protection/>
    </xf>
    <xf numFmtId="0" fontId="33" fillId="0" borderId="0" xfId="84" applyFont="1">
      <alignment/>
      <protection/>
    </xf>
    <xf numFmtId="0" fontId="35" fillId="0" borderId="0" xfId="84" applyFont="1" applyAlignment="1">
      <alignment horizontal="right"/>
      <protection/>
    </xf>
    <xf numFmtId="0" fontId="36" fillId="0" borderId="0" xfId="84" applyFont="1" applyAlignment="1">
      <alignment horizontal="center"/>
      <protection/>
    </xf>
    <xf numFmtId="0" fontId="37" fillId="0" borderId="0" xfId="84" applyFont="1" applyAlignment="1">
      <alignment/>
      <protection/>
    </xf>
    <xf numFmtId="0" fontId="38" fillId="0" borderId="0" xfId="84" applyFont="1" applyAlignment="1">
      <alignment horizontal="center"/>
      <protection/>
    </xf>
    <xf numFmtId="0" fontId="32" fillId="0" borderId="0" xfId="84" applyFont="1" applyAlignment="1">
      <alignment horizontal="center"/>
      <protection/>
    </xf>
    <xf numFmtId="0" fontId="0" fillId="0" borderId="0" xfId="84" applyFont="1" applyAlignment="1">
      <alignment/>
      <protection/>
    </xf>
    <xf numFmtId="0" fontId="0" fillId="0" borderId="0" xfId="84" applyFont="1" applyAlignment="1">
      <alignment/>
      <protection/>
    </xf>
    <xf numFmtId="0" fontId="33" fillId="0" borderId="0" xfId="84" applyFont="1" applyBorder="1">
      <alignment/>
      <protection/>
    </xf>
    <xf numFmtId="0" fontId="2" fillId="0" borderId="19" xfId="84" applyFont="1" applyBorder="1" applyAlignment="1">
      <alignment horizontal="center" vertical="top"/>
      <protection/>
    </xf>
    <xf numFmtId="0" fontId="2" fillId="0" borderId="19" xfId="84" applyFont="1" applyBorder="1" applyAlignment="1">
      <alignment horizontal="center" vertical="top" wrapText="1"/>
      <protection/>
    </xf>
    <xf numFmtId="0" fontId="2" fillId="0" borderId="19" xfId="84" applyFont="1" applyFill="1" applyBorder="1" applyAlignment="1">
      <alignment horizontal="center" vertical="top" wrapText="1"/>
      <protection/>
    </xf>
    <xf numFmtId="0" fontId="15" fillId="0" borderId="0" xfId="84" applyFont="1" applyAlignment="1">
      <alignment wrapText="1"/>
      <protection/>
    </xf>
    <xf numFmtId="0" fontId="0" fillId="0" borderId="19" xfId="84" applyFont="1" applyBorder="1" applyAlignment="1">
      <alignment horizontal="center"/>
      <protection/>
    </xf>
    <xf numFmtId="0" fontId="0" fillId="0" borderId="22" xfId="84" applyFont="1" applyBorder="1" applyAlignment="1">
      <alignment horizontal="center"/>
      <protection/>
    </xf>
    <xf numFmtId="0" fontId="1" fillId="0" borderId="19" xfId="84" applyFont="1" applyBorder="1" applyAlignment="1">
      <alignment horizontal="center"/>
      <protection/>
    </xf>
    <xf numFmtId="0" fontId="1" fillId="0" borderId="19" xfId="84" applyFont="1" applyFill="1" applyBorder="1" applyAlignment="1">
      <alignment horizontal="center"/>
      <protection/>
    </xf>
    <xf numFmtId="0" fontId="8" fillId="0" borderId="19" xfId="84" applyFont="1" applyBorder="1" applyAlignment="1">
      <alignment horizontal="center"/>
      <protection/>
    </xf>
    <xf numFmtId="0" fontId="1" fillId="0" borderId="22" xfId="84" applyFont="1" applyBorder="1" applyAlignment="1">
      <alignment horizontal="center"/>
      <protection/>
    </xf>
    <xf numFmtId="0" fontId="0" fillId="0" borderId="19" xfId="84" applyFont="1" applyFill="1" applyBorder="1" applyAlignment="1">
      <alignment vertical="center"/>
      <protection/>
    </xf>
    <xf numFmtId="4" fontId="0" fillId="0" borderId="19" xfId="84" applyNumberFormat="1" applyFont="1" applyBorder="1" applyAlignment="1">
      <alignment horizontal="center"/>
      <protection/>
    </xf>
    <xf numFmtId="4" fontId="0" fillId="0" borderId="19" xfId="84" applyNumberFormat="1" applyFont="1" applyFill="1" applyBorder="1" applyAlignment="1">
      <alignment horizontal="center"/>
      <protection/>
    </xf>
    <xf numFmtId="0" fontId="1" fillId="0" borderId="21" xfId="84" applyFont="1" applyBorder="1" applyAlignment="1">
      <alignment horizontal="center" vertical="center"/>
      <protection/>
    </xf>
    <xf numFmtId="0" fontId="9" fillId="0" borderId="25" xfId="84" applyFont="1" applyBorder="1" applyAlignment="1">
      <alignment horizontal="center" vertical="center"/>
      <protection/>
    </xf>
    <xf numFmtId="0" fontId="2" fillId="0" borderId="21" xfId="84" applyFont="1" applyFill="1" applyBorder="1" applyAlignment="1">
      <alignment vertical="center" wrapText="1"/>
      <protection/>
    </xf>
    <xf numFmtId="4" fontId="0" fillId="0" borderId="21" xfId="84" applyNumberFormat="1" applyFont="1" applyBorder="1" applyAlignment="1">
      <alignment horizontal="center" vertical="center"/>
      <protection/>
    </xf>
    <xf numFmtId="4" fontId="0" fillId="0" borderId="21" xfId="84" applyNumberFormat="1" applyFont="1" applyFill="1" applyBorder="1" applyAlignment="1">
      <alignment horizontal="center" vertical="center"/>
      <protection/>
    </xf>
    <xf numFmtId="4" fontId="0" fillId="0" borderId="21" xfId="84" applyNumberFormat="1" applyFont="1" applyBorder="1" applyAlignment="1">
      <alignment vertical="center"/>
      <protection/>
    </xf>
    <xf numFmtId="0" fontId="2" fillId="0" borderId="21" xfId="84" applyFont="1" applyFill="1" applyBorder="1" applyAlignment="1">
      <alignment vertical="top" wrapText="1"/>
      <protection/>
    </xf>
    <xf numFmtId="0" fontId="32" fillId="0" borderId="0" xfId="84" applyFont="1" applyBorder="1" applyAlignment="1">
      <alignment horizontal="center" vertical="center" wrapText="1"/>
      <protection/>
    </xf>
    <xf numFmtId="0" fontId="2" fillId="0" borderId="0" xfId="84" applyFont="1" applyBorder="1" applyAlignment="1">
      <alignment horizontal="center" vertical="center" wrapText="1"/>
      <protection/>
    </xf>
    <xf numFmtId="0" fontId="2" fillId="0" borderId="0" xfId="84" applyFont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8" fillId="0" borderId="0" xfId="84" applyFont="1" applyBorder="1" applyAlignment="1">
      <alignment horizontal="center"/>
      <protection/>
    </xf>
    <xf numFmtId="0" fontId="1" fillId="0" borderId="0" xfId="84" applyFont="1" applyBorder="1" applyAlignment="1">
      <alignment horizontal="center"/>
      <protection/>
    </xf>
    <xf numFmtId="0" fontId="0" fillId="0" borderId="0" xfId="84" applyFont="1">
      <alignment/>
      <protection/>
    </xf>
    <xf numFmtId="0" fontId="37" fillId="0" borderId="0" xfId="84" applyFont="1" applyBorder="1">
      <alignment/>
      <protection/>
    </xf>
    <xf numFmtId="0" fontId="37" fillId="0" borderId="0" xfId="84" applyFont="1" applyFill="1" applyBorder="1">
      <alignment/>
      <protection/>
    </xf>
    <xf numFmtId="0" fontId="0" fillId="0" borderId="0" xfId="84" applyFont="1" applyBorder="1" applyAlignment="1">
      <alignment horizontal="center"/>
      <protection/>
    </xf>
    <xf numFmtId="0" fontId="7" fillId="0" borderId="0" xfId="84" applyFont="1" applyBorder="1" applyAlignment="1">
      <alignment horizontal="center"/>
      <protection/>
    </xf>
    <xf numFmtId="0" fontId="0" fillId="0" borderId="0" xfId="84" applyFont="1" applyBorder="1">
      <alignment/>
      <protection/>
    </xf>
    <xf numFmtId="0" fontId="1" fillId="0" borderId="0" xfId="84" applyFont="1">
      <alignment/>
      <protection/>
    </xf>
    <xf numFmtId="0" fontId="10" fillId="0" borderId="0" xfId="84" applyFont="1" applyAlignment="1">
      <alignment horizontal="left"/>
      <protection/>
    </xf>
    <xf numFmtId="0" fontId="0" fillId="0" borderId="0" xfId="84" applyFont="1" applyFill="1" applyBorder="1">
      <alignment/>
      <protection/>
    </xf>
    <xf numFmtId="4" fontId="0" fillId="0" borderId="0" xfId="84" applyNumberFormat="1" applyFont="1" applyBorder="1">
      <alignment/>
      <protection/>
    </xf>
    <xf numFmtId="0" fontId="0" fillId="0" borderId="0" xfId="84" applyFont="1" applyFill="1" applyBorder="1" applyAlignment="1">
      <alignment vertical="center" wrapText="1"/>
      <protection/>
    </xf>
    <xf numFmtId="0" fontId="0" fillId="0" borderId="0" xfId="84" applyFont="1" applyFill="1">
      <alignment/>
      <protection/>
    </xf>
    <xf numFmtId="0" fontId="16" fillId="0" borderId="0" xfId="84">
      <alignment/>
      <protection/>
    </xf>
    <xf numFmtId="0" fontId="1" fillId="0" borderId="0" xfId="84" applyFont="1" applyFill="1">
      <alignment/>
      <protection/>
    </xf>
    <xf numFmtId="0" fontId="1" fillId="0" borderId="0" xfId="84" applyFont="1" applyAlignment="1">
      <alignment/>
      <protection/>
    </xf>
    <xf numFmtId="0" fontId="32" fillId="0" borderId="0" xfId="85" applyFont="1">
      <alignment/>
      <protection/>
    </xf>
    <xf numFmtId="0" fontId="33" fillId="0" borderId="0" xfId="85" applyFont="1">
      <alignment/>
      <protection/>
    </xf>
    <xf numFmtId="0" fontId="33" fillId="0" borderId="0" xfId="85" applyFont="1" applyAlignment="1">
      <alignment horizontal="right"/>
      <protection/>
    </xf>
    <xf numFmtId="0" fontId="32" fillId="0" borderId="0" xfId="85" applyFont="1" applyAlignment="1">
      <alignment horizontal="center"/>
      <protection/>
    </xf>
    <xf numFmtId="2" fontId="32" fillId="10" borderId="19" xfId="85" applyNumberFormat="1" applyFont="1" applyFill="1" applyBorder="1" applyAlignment="1">
      <alignment horizontal="center" vertical="center"/>
      <protection/>
    </xf>
    <xf numFmtId="2" fontId="32" fillId="10" borderId="22" xfId="85" applyNumberFormat="1" applyFont="1" applyFill="1" applyBorder="1" applyAlignment="1">
      <alignment horizontal="center" vertical="center" wrapText="1"/>
      <protection/>
    </xf>
    <xf numFmtId="2" fontId="32" fillId="10" borderId="22" xfId="85" applyNumberFormat="1" applyFont="1" applyFill="1" applyBorder="1" applyAlignment="1">
      <alignment horizontal="center" vertical="center"/>
      <protection/>
    </xf>
    <xf numFmtId="0" fontId="33" fillId="0" borderId="26" xfId="85" applyFont="1" applyBorder="1" applyAlignment="1">
      <alignment wrapText="1"/>
      <protection/>
    </xf>
    <xf numFmtId="0" fontId="33" fillId="0" borderId="27" xfId="85" applyFont="1" applyBorder="1">
      <alignment/>
      <protection/>
    </xf>
    <xf numFmtId="4" fontId="33" fillId="0" borderId="27" xfId="85" applyNumberFormat="1" applyFont="1" applyBorder="1" applyAlignment="1">
      <alignment horizontal="right"/>
      <protection/>
    </xf>
    <xf numFmtId="0" fontId="33" fillId="0" borderId="28" xfId="85" applyFont="1" applyBorder="1" applyAlignment="1">
      <alignment wrapText="1"/>
      <protection/>
    </xf>
    <xf numFmtId="0" fontId="33" fillId="0" borderId="29" xfId="85" applyFont="1" applyBorder="1">
      <alignment/>
      <protection/>
    </xf>
    <xf numFmtId="4" fontId="33" fillId="0" borderId="29" xfId="85" applyNumberFormat="1" applyFont="1" applyBorder="1" applyAlignment="1">
      <alignment horizontal="right"/>
      <protection/>
    </xf>
    <xf numFmtId="0" fontId="33" fillId="0" borderId="28" xfId="85" applyFont="1" applyFill="1" applyBorder="1" applyAlignment="1">
      <alignment wrapText="1"/>
      <protection/>
    </xf>
    <xf numFmtId="0" fontId="33" fillId="0" borderId="29" xfId="85" applyFont="1" applyFill="1" applyBorder="1" applyAlignment="1">
      <alignment horizontal="right"/>
      <protection/>
    </xf>
    <xf numFmtId="0" fontId="33" fillId="0" borderId="0" xfId="85" applyFont="1" applyFill="1">
      <alignment/>
      <protection/>
    </xf>
    <xf numFmtId="0" fontId="33" fillId="0" borderId="29" xfId="85" applyFont="1" applyBorder="1" applyAlignment="1">
      <alignment horizontal="right"/>
      <protection/>
    </xf>
    <xf numFmtId="0" fontId="33" fillId="0" borderId="29" xfId="85" applyFont="1" applyBorder="1" applyAlignment="1">
      <alignment wrapText="1"/>
      <protection/>
    </xf>
    <xf numFmtId="0" fontId="41" fillId="0" borderId="28" xfId="85" applyFont="1" applyBorder="1" applyAlignment="1">
      <alignment wrapText="1"/>
      <protection/>
    </xf>
    <xf numFmtId="0" fontId="32" fillId="10" borderId="28" xfId="85" applyFont="1" applyFill="1" applyBorder="1" applyAlignment="1">
      <alignment wrapText="1"/>
      <protection/>
    </xf>
    <xf numFmtId="0" fontId="32" fillId="10" borderId="29" xfId="85" applyFont="1" applyFill="1" applyBorder="1">
      <alignment/>
      <protection/>
    </xf>
    <xf numFmtId="4" fontId="32" fillId="10" borderId="29" xfId="85" applyNumberFormat="1" applyFont="1" applyFill="1" applyBorder="1" applyAlignment="1">
      <alignment horizontal="right"/>
      <protection/>
    </xf>
    <xf numFmtId="0" fontId="32" fillId="10" borderId="30" xfId="85" applyFont="1" applyFill="1" applyBorder="1" applyAlignment="1">
      <alignment wrapText="1"/>
      <protection/>
    </xf>
    <xf numFmtId="0" fontId="32" fillId="10" borderId="31" xfId="85" applyFont="1" applyFill="1" applyBorder="1">
      <alignment/>
      <protection/>
    </xf>
    <xf numFmtId="4" fontId="33" fillId="10" borderId="31" xfId="85" applyNumberFormat="1" applyFont="1" applyFill="1" applyBorder="1" applyAlignment="1">
      <alignment horizontal="right"/>
      <protection/>
    </xf>
    <xf numFmtId="0" fontId="32" fillId="10" borderId="32" xfId="85" applyFont="1" applyFill="1" applyBorder="1" applyAlignment="1">
      <alignment wrapText="1"/>
      <protection/>
    </xf>
    <xf numFmtId="0" fontId="32" fillId="10" borderId="33" xfId="85" applyFont="1" applyFill="1" applyBorder="1">
      <alignment/>
      <protection/>
    </xf>
    <xf numFmtId="4" fontId="33" fillId="10" borderId="33" xfId="85" applyNumberFormat="1" applyFont="1" applyFill="1" applyBorder="1" applyAlignment="1">
      <alignment horizontal="right"/>
      <protection/>
    </xf>
    <xf numFmtId="0" fontId="33" fillId="0" borderId="0" xfId="85" applyFont="1" applyAlignment="1">
      <alignment wrapText="1"/>
      <protection/>
    </xf>
    <xf numFmtId="0" fontId="33" fillId="0" borderId="0" xfId="85" applyFont="1" applyAlignment="1">
      <alignment horizontal="right" wrapText="1"/>
      <protection/>
    </xf>
    <xf numFmtId="0" fontId="33" fillId="0" borderId="0" xfId="85" applyFont="1" applyAlignment="1">
      <alignment horizontal="center"/>
      <protection/>
    </xf>
    <xf numFmtId="0" fontId="32" fillId="0" borderId="0" xfId="86" applyFont="1">
      <alignment/>
      <protection/>
    </xf>
    <xf numFmtId="0" fontId="16" fillId="0" borderId="0" xfId="86">
      <alignment/>
      <protection/>
    </xf>
    <xf numFmtId="0" fontId="33" fillId="0" borderId="0" xfId="86" applyFont="1">
      <alignment/>
      <protection/>
    </xf>
    <xf numFmtId="0" fontId="16" fillId="0" borderId="34" xfId="86" applyFont="1" applyBorder="1" applyAlignment="1">
      <alignment horizontal="left" vertical="center"/>
      <protection/>
    </xf>
    <xf numFmtId="0" fontId="16" fillId="0" borderId="35" xfId="86" applyBorder="1">
      <alignment/>
      <protection/>
    </xf>
    <xf numFmtId="0" fontId="16" fillId="38" borderId="36" xfId="86" applyFill="1" applyBorder="1">
      <alignment/>
      <protection/>
    </xf>
    <xf numFmtId="0" fontId="16" fillId="0" borderId="37" xfId="86" applyBorder="1">
      <alignment/>
      <protection/>
    </xf>
    <xf numFmtId="0" fontId="16" fillId="38" borderId="38" xfId="86" applyFill="1" applyBorder="1">
      <alignment/>
      <protection/>
    </xf>
    <xf numFmtId="14" fontId="0" fillId="0" borderId="0" xfId="0" applyNumberFormat="1" applyFont="1" applyAlignment="1">
      <alignment horizontal="left"/>
    </xf>
    <xf numFmtId="0" fontId="33" fillId="38" borderId="28" xfId="85" applyFont="1" applyFill="1" applyBorder="1" applyAlignment="1">
      <alignment wrapText="1"/>
      <protection/>
    </xf>
    <xf numFmtId="4" fontId="0" fillId="0" borderId="39" xfId="0" applyNumberFormat="1" applyFont="1" applyBorder="1" applyAlignment="1">
      <alignment/>
    </xf>
    <xf numFmtId="0" fontId="32" fillId="38" borderId="26" xfId="85" applyFont="1" applyFill="1" applyBorder="1" applyAlignment="1">
      <alignment horizontal="left" wrapText="1"/>
      <protection/>
    </xf>
    <xf numFmtId="0" fontId="32" fillId="38" borderId="27" xfId="85" applyFont="1" applyFill="1" applyBorder="1" applyAlignment="1">
      <alignment horizontal="left"/>
      <protection/>
    </xf>
    <xf numFmtId="4" fontId="32" fillId="38" borderId="27" xfId="85" applyNumberFormat="1" applyFont="1" applyFill="1" applyBorder="1" applyAlignment="1">
      <alignment horizontal="right"/>
      <protection/>
    </xf>
    <xf numFmtId="4" fontId="15" fillId="38" borderId="27" xfId="85" applyNumberFormat="1" applyFont="1" applyFill="1" applyBorder="1" applyAlignment="1">
      <alignment horizontal="right" wrapText="1"/>
      <protection/>
    </xf>
    <xf numFmtId="0" fontId="33" fillId="38" borderId="29" xfId="85" applyFont="1" applyFill="1" applyBorder="1">
      <alignment/>
      <protection/>
    </xf>
    <xf numFmtId="4" fontId="32" fillId="38" borderId="29" xfId="85" applyNumberFormat="1" applyFont="1" applyFill="1" applyBorder="1" applyAlignment="1">
      <alignment horizontal="right"/>
      <protection/>
    </xf>
    <xf numFmtId="0" fontId="33" fillId="38" borderId="29" xfId="85" applyFont="1" applyFill="1" applyBorder="1" applyAlignment="1">
      <alignment horizontal="right"/>
      <protection/>
    </xf>
    <xf numFmtId="4" fontId="33" fillId="38" borderId="29" xfId="85" applyNumberFormat="1" applyFont="1" applyFill="1" applyBorder="1" applyAlignment="1">
      <alignment horizontal="right"/>
      <protection/>
    </xf>
    <xf numFmtId="0" fontId="30" fillId="0" borderId="0" xfId="86" applyFont="1" applyAlignment="1">
      <alignment horizontal="center"/>
      <protection/>
    </xf>
    <xf numFmtId="0" fontId="30" fillId="0" borderId="0" xfId="86" applyFont="1" applyBorder="1" applyAlignment="1">
      <alignment horizontal="center"/>
      <protection/>
    </xf>
    <xf numFmtId="0" fontId="30" fillId="0" borderId="40" xfId="86" applyFont="1" applyBorder="1" applyAlignment="1">
      <alignment horizontal="center"/>
      <protection/>
    </xf>
    <xf numFmtId="0" fontId="30" fillId="38" borderId="38" xfId="86" applyFont="1" applyFill="1" applyBorder="1" applyAlignment="1">
      <alignment horizontal="center"/>
      <protection/>
    </xf>
    <xf numFmtId="0" fontId="30" fillId="0" borderId="41" xfId="86" applyFont="1" applyBorder="1" applyAlignment="1">
      <alignment horizontal="center"/>
      <protection/>
    </xf>
    <xf numFmtId="0" fontId="30" fillId="38" borderId="42" xfId="86" applyFont="1" applyFill="1" applyBorder="1" applyAlignment="1">
      <alignment horizontal="center"/>
      <protection/>
    </xf>
    <xf numFmtId="0" fontId="16" fillId="0" borderId="43" xfId="86" applyBorder="1" applyAlignment="1">
      <alignment horizontal="center"/>
      <protection/>
    </xf>
    <xf numFmtId="0" fontId="16" fillId="0" borderId="40" xfId="86" applyBorder="1" applyAlignment="1">
      <alignment horizontal="center"/>
      <protection/>
    </xf>
    <xf numFmtId="0" fontId="45" fillId="0" borderId="0" xfId="87" applyFont="1">
      <alignment/>
      <protection/>
    </xf>
    <xf numFmtId="0" fontId="13" fillId="0" borderId="0" xfId="87">
      <alignment/>
      <protection/>
    </xf>
    <xf numFmtId="0" fontId="13" fillId="0" borderId="0" xfId="87" applyAlignment="1">
      <alignment horizontal="right"/>
      <protection/>
    </xf>
    <xf numFmtId="0" fontId="13" fillId="0" borderId="44" xfId="87" applyBorder="1" applyAlignment="1">
      <alignment horizontal="center" vertical="center"/>
      <protection/>
    </xf>
    <xf numFmtId="0" fontId="13" fillId="0" borderId="45" xfId="87" applyBorder="1" applyAlignment="1">
      <alignment horizontal="center" vertical="center"/>
      <protection/>
    </xf>
    <xf numFmtId="0" fontId="13" fillId="0" borderId="46" xfId="87" applyBorder="1" applyAlignment="1">
      <alignment horizontal="center" vertical="center"/>
      <protection/>
    </xf>
    <xf numFmtId="14" fontId="13" fillId="0" borderId="47" xfId="83" applyNumberFormat="1" applyBorder="1" applyAlignment="1">
      <alignment horizontal="center" vertical="center"/>
      <protection/>
    </xf>
    <xf numFmtId="4" fontId="13" fillId="0" borderId="47" xfId="87" applyNumberFormat="1" applyBorder="1" applyAlignment="1">
      <alignment horizontal="center" vertical="center"/>
      <protection/>
    </xf>
    <xf numFmtId="4" fontId="13" fillId="0" borderId="48" xfId="87" applyNumberFormat="1" applyBorder="1" applyAlignment="1">
      <alignment horizontal="center" vertical="center"/>
      <protection/>
    </xf>
    <xf numFmtId="0" fontId="13" fillId="0" borderId="35" xfId="87" applyBorder="1">
      <alignment/>
      <protection/>
    </xf>
    <xf numFmtId="0" fontId="13" fillId="0" borderId="43" xfId="87" applyBorder="1">
      <alignment/>
      <protection/>
    </xf>
    <xf numFmtId="4" fontId="13" fillId="0" borderId="43" xfId="87" applyNumberFormat="1" applyBorder="1" applyAlignment="1">
      <alignment horizontal="center"/>
      <protection/>
    </xf>
    <xf numFmtId="4" fontId="13" fillId="0" borderId="36" xfId="87" applyNumberFormat="1" applyBorder="1" applyAlignment="1">
      <alignment horizontal="center"/>
      <protection/>
    </xf>
    <xf numFmtId="0" fontId="13" fillId="0" borderId="49" xfId="87" applyBorder="1">
      <alignment/>
      <protection/>
    </xf>
    <xf numFmtId="0" fontId="13" fillId="0" borderId="41" xfId="87" applyBorder="1">
      <alignment/>
      <protection/>
    </xf>
    <xf numFmtId="4" fontId="13" fillId="0" borderId="41" xfId="87" applyNumberFormat="1" applyBorder="1" applyAlignment="1">
      <alignment horizontal="center"/>
      <protection/>
    </xf>
    <xf numFmtId="4" fontId="13" fillId="0" borderId="42" xfId="87" applyNumberFormat="1" applyBorder="1" applyAlignment="1">
      <alignment horizontal="center"/>
      <protection/>
    </xf>
    <xf numFmtId="0" fontId="13" fillId="0" borderId="44" xfId="87" applyBorder="1">
      <alignment/>
      <protection/>
    </xf>
    <xf numFmtId="0" fontId="13" fillId="0" borderId="45" xfId="87" applyBorder="1">
      <alignment/>
      <protection/>
    </xf>
    <xf numFmtId="4" fontId="13" fillId="0" borderId="45" xfId="87" applyNumberFormat="1" applyBorder="1" applyAlignment="1">
      <alignment horizontal="center"/>
      <protection/>
    </xf>
    <xf numFmtId="3" fontId="13" fillId="0" borderId="0" xfId="87" applyNumberFormat="1">
      <alignment/>
      <protection/>
    </xf>
    <xf numFmtId="0" fontId="46" fillId="0" borderId="50" xfId="0" applyFont="1" applyBorder="1" applyAlignment="1">
      <alignment wrapText="1"/>
    </xf>
    <xf numFmtId="0" fontId="47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1" fontId="48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 horizontal="right"/>
    </xf>
    <xf numFmtId="0" fontId="47" fillId="0" borderId="24" xfId="0" applyFont="1" applyBorder="1" applyAlignment="1">
      <alignment horizontal="center"/>
    </xf>
    <xf numFmtId="2" fontId="47" fillId="55" borderId="51" xfId="0" applyNumberFormat="1" applyFont="1" applyFill="1" applyBorder="1" applyAlignment="1">
      <alignment horizontal="center"/>
    </xf>
    <xf numFmtId="4" fontId="47" fillId="55" borderId="52" xfId="0" applyNumberFormat="1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2" fontId="47" fillId="55" borderId="53" xfId="0" applyNumberFormat="1" applyFont="1" applyFill="1" applyBorder="1" applyAlignment="1">
      <alignment horizontal="center"/>
    </xf>
    <xf numFmtId="4" fontId="47" fillId="55" borderId="23" xfId="0" applyNumberFormat="1" applyFont="1" applyFill="1" applyBorder="1" applyAlignment="1">
      <alignment horizontal="center"/>
    </xf>
    <xf numFmtId="2" fontId="47" fillId="55" borderId="54" xfId="0" applyNumberFormat="1" applyFont="1" applyFill="1" applyBorder="1" applyAlignment="1">
      <alignment horizontal="center"/>
    </xf>
    <xf numFmtId="4" fontId="47" fillId="55" borderId="27" xfId="0" applyNumberFormat="1" applyFont="1" applyFill="1" applyBorder="1" applyAlignment="1">
      <alignment horizontal="center"/>
    </xf>
    <xf numFmtId="0" fontId="47" fillId="0" borderId="24" xfId="0" applyFont="1" applyBorder="1" applyAlignment="1">
      <alignment/>
    </xf>
    <xf numFmtId="49" fontId="47" fillId="0" borderId="44" xfId="0" applyNumberFormat="1" applyFont="1" applyBorder="1" applyAlignment="1">
      <alignment horizontal="center"/>
    </xf>
    <xf numFmtId="1" fontId="47" fillId="0" borderId="55" xfId="0" applyNumberFormat="1" applyFont="1" applyBorder="1" applyAlignment="1">
      <alignment horizontal="center"/>
    </xf>
    <xf numFmtId="49" fontId="47" fillId="0" borderId="55" xfId="0" applyNumberFormat="1" applyFont="1" applyBorder="1" applyAlignment="1">
      <alignment horizontal="center"/>
    </xf>
    <xf numFmtId="3" fontId="47" fillId="0" borderId="55" xfId="0" applyNumberFormat="1" applyFont="1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1" fontId="47" fillId="0" borderId="28" xfId="0" applyNumberFormat="1" applyFont="1" applyBorder="1" applyAlignment="1">
      <alignment horizontal="center" vertical="center"/>
    </xf>
    <xf numFmtId="1" fontId="47" fillId="0" borderId="50" xfId="0" applyNumberFormat="1" applyFont="1" applyBorder="1" applyAlignment="1">
      <alignment horizontal="center" vertical="center"/>
    </xf>
    <xf numFmtId="3" fontId="47" fillId="0" borderId="54" xfId="0" applyNumberFormat="1" applyFont="1" applyBorder="1" applyAlignment="1">
      <alignment horizontal="right" vertical="center"/>
    </xf>
    <xf numFmtId="4" fontId="47" fillId="0" borderId="54" xfId="0" applyNumberFormat="1" applyFont="1" applyBorder="1" applyAlignment="1">
      <alignment horizontal="center" vertical="center"/>
    </xf>
    <xf numFmtId="49" fontId="47" fillId="0" borderId="54" xfId="0" applyNumberFormat="1" applyFont="1" applyBorder="1" applyAlignment="1">
      <alignment horizontal="center" vertical="center"/>
    </xf>
    <xf numFmtId="173" fontId="47" fillId="0" borderId="54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47" xfId="0" applyNumberFormat="1" applyFont="1" applyBorder="1" applyAlignment="1">
      <alignment horizontal="center" vertical="center"/>
    </xf>
    <xf numFmtId="1" fontId="47" fillId="0" borderId="21" xfId="0" applyNumberFormat="1" applyFont="1" applyBorder="1" applyAlignment="1">
      <alignment horizontal="left" vertical="center"/>
    </xf>
    <xf numFmtId="1" fontId="47" fillId="0" borderId="34" xfId="0" applyNumberFormat="1" applyFont="1" applyBorder="1" applyAlignment="1">
      <alignment horizontal="left" vertical="center"/>
    </xf>
    <xf numFmtId="0" fontId="48" fillId="0" borderId="19" xfId="0" applyFont="1" applyBorder="1" applyAlignment="1">
      <alignment vertical="center"/>
    </xf>
    <xf numFmtId="0" fontId="48" fillId="0" borderId="44" xfId="0" applyFont="1" applyBorder="1" applyAlignment="1">
      <alignment vertical="center"/>
    </xf>
    <xf numFmtId="3" fontId="48" fillId="0" borderId="55" xfId="0" applyNumberFormat="1" applyFont="1" applyBorder="1" applyAlignment="1">
      <alignment horizontal="right" vertical="center"/>
    </xf>
    <xf numFmtId="4" fontId="48" fillId="0" borderId="55" xfId="0" applyNumberFormat="1" applyFont="1" applyBorder="1" applyAlignment="1">
      <alignment horizontal="right" vertical="center"/>
    </xf>
    <xf numFmtId="4" fontId="48" fillId="0" borderId="22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84" applyFont="1" applyAlignment="1">
      <alignment horizontal="center"/>
      <protection/>
    </xf>
    <xf numFmtId="0" fontId="33" fillId="0" borderId="56" xfId="84" applyFont="1" applyBorder="1" applyAlignment="1">
      <alignment horizontal="right"/>
      <protection/>
    </xf>
    <xf numFmtId="0" fontId="32" fillId="0" borderId="0" xfId="84" applyFont="1" applyAlignment="1">
      <alignment horizontal="left"/>
      <protection/>
    </xf>
    <xf numFmtId="0" fontId="37" fillId="0" borderId="0" xfId="84" applyFont="1" applyAlignment="1">
      <alignment horizontal="center" wrapText="1"/>
      <protection/>
    </xf>
    <xf numFmtId="0" fontId="33" fillId="0" borderId="0" xfId="85" applyFont="1" applyAlignment="1">
      <alignment horizontal="left" wrapText="1"/>
      <protection/>
    </xf>
    <xf numFmtId="0" fontId="33" fillId="0" borderId="0" xfId="0" applyFont="1" applyAlignment="1">
      <alignment horizontal="left" wrapText="1"/>
    </xf>
    <xf numFmtId="0" fontId="34" fillId="0" borderId="0" xfId="85" applyFont="1" applyAlignment="1">
      <alignment horizontal="center"/>
      <protection/>
    </xf>
    <xf numFmtId="0" fontId="43" fillId="0" borderId="0" xfId="86" applyFont="1" applyAlignment="1">
      <alignment horizontal="center"/>
      <protection/>
    </xf>
    <xf numFmtId="0" fontId="0" fillId="0" borderId="0" xfId="0" applyFont="1" applyAlignment="1">
      <alignment horizontal="left" wrapText="1"/>
    </xf>
    <xf numFmtId="0" fontId="30" fillId="0" borderId="0" xfId="86" applyFont="1" applyBorder="1" applyAlignment="1">
      <alignment horizontal="center"/>
      <protection/>
    </xf>
    <xf numFmtId="0" fontId="30" fillId="0" borderId="57" xfId="86" applyFont="1" applyBorder="1" applyAlignment="1">
      <alignment horizontal="center"/>
      <protection/>
    </xf>
    <xf numFmtId="0" fontId="30" fillId="0" borderId="58" xfId="86" applyFont="1" applyBorder="1" applyAlignment="1">
      <alignment horizontal="center"/>
      <protection/>
    </xf>
    <xf numFmtId="0" fontId="30" fillId="0" borderId="59" xfId="86" applyFont="1" applyBorder="1" applyAlignment="1">
      <alignment horizontal="center" vertical="center"/>
      <protection/>
    </xf>
    <xf numFmtId="0" fontId="30" fillId="0" borderId="60" xfId="86" applyFont="1" applyBorder="1" applyAlignment="1">
      <alignment horizontal="center" vertical="center"/>
      <protection/>
    </xf>
    <xf numFmtId="0" fontId="13" fillId="0" borderId="61" xfId="87" applyBorder="1" applyAlignment="1">
      <alignment horizontal="center" vertical="center" wrapText="1"/>
      <protection/>
    </xf>
    <xf numFmtId="0" fontId="13" fillId="0" borderId="36" xfId="87" applyBorder="1" applyAlignment="1">
      <alignment horizontal="center" vertical="center" wrapText="1"/>
      <protection/>
    </xf>
    <xf numFmtId="0" fontId="13" fillId="0" borderId="42" xfId="87" applyBorder="1" applyAlignment="1">
      <alignment horizontal="center" vertical="center" wrapText="1"/>
      <protection/>
    </xf>
    <xf numFmtId="0" fontId="44" fillId="0" borderId="0" xfId="87" applyFont="1" applyAlignment="1">
      <alignment horizontal="center"/>
      <protection/>
    </xf>
    <xf numFmtId="0" fontId="13" fillId="0" borderId="62" xfId="87" applyBorder="1" applyAlignment="1">
      <alignment horizontal="center" vertical="center" wrapText="1"/>
      <protection/>
    </xf>
    <xf numFmtId="0" fontId="13" fillId="0" borderId="43" xfId="87" applyBorder="1" applyAlignment="1">
      <alignment horizontal="center" vertical="center" wrapText="1"/>
      <protection/>
    </xf>
    <xf numFmtId="0" fontId="13" fillId="0" borderId="41" xfId="87" applyBorder="1" applyAlignment="1">
      <alignment horizontal="center" vertical="center" wrapText="1"/>
      <protection/>
    </xf>
    <xf numFmtId="0" fontId="13" fillId="0" borderId="63" xfId="87" applyBorder="1" applyAlignment="1">
      <alignment horizontal="center" wrapText="1"/>
      <protection/>
    </xf>
    <xf numFmtId="0" fontId="13" fillId="0" borderId="35" xfId="87" applyBorder="1" applyAlignment="1">
      <alignment horizontal="center" wrapText="1"/>
      <protection/>
    </xf>
    <xf numFmtId="0" fontId="13" fillId="0" borderId="49" xfId="87" applyBorder="1" applyAlignment="1">
      <alignment horizontal="center" wrapText="1"/>
      <protection/>
    </xf>
    <xf numFmtId="0" fontId="13" fillId="0" borderId="62" xfId="87" applyBorder="1" applyAlignment="1">
      <alignment horizontal="center"/>
      <protection/>
    </xf>
    <xf numFmtId="0" fontId="13" fillId="0" borderId="43" xfId="87" applyBorder="1" applyAlignment="1">
      <alignment horizontal="center" vertical="center"/>
      <protection/>
    </xf>
    <xf numFmtId="0" fontId="13" fillId="0" borderId="41" xfId="87" applyBorder="1" applyAlignment="1">
      <alignment horizontal="center" vertical="center"/>
      <protection/>
    </xf>
    <xf numFmtId="2" fontId="47" fillId="0" borderId="5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right"/>
    </xf>
    <xf numFmtId="4" fontId="47" fillId="0" borderId="51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2" fontId="47" fillId="0" borderId="65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47" fillId="0" borderId="65" xfId="0" applyNumberFormat="1" applyFont="1" applyBorder="1" applyAlignment="1">
      <alignment horizontal="center" vertical="center" wrapText="1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Hlášení k FV - koncesní smlouvy" xfId="83"/>
    <cellStyle name="normální_Olomouc SPOD" xfId="84"/>
    <cellStyle name="normální_Přílohy FV 2014 - SPOD - Položky" xfId="85"/>
    <cellStyle name="normální_Přílohy FV 2014 - SPOD - Ukazatele" xfId="86"/>
    <cellStyle name="normální_SZU 2014 tab  č  1  AQP" xfId="87"/>
    <cellStyle name="Note" xfId="88"/>
    <cellStyle name="Output" xfId="89"/>
    <cellStyle name="Followed Hyperlink" xfId="90"/>
    <cellStyle name="Poznámka" xfId="91"/>
    <cellStyle name="Percent" xfId="92"/>
    <cellStyle name="Propojená buňka" xfId="93"/>
    <cellStyle name="Správně" xfId="94"/>
    <cellStyle name="Text upozornění" xfId="95"/>
    <cellStyle name="Title" xfId="96"/>
    <cellStyle name="Total" xfId="97"/>
    <cellStyle name="Vstup" xfId="98"/>
    <cellStyle name="Výpočet" xfId="99"/>
    <cellStyle name="Výstup" xfId="100"/>
    <cellStyle name="Vysvětlující text" xfId="101"/>
    <cellStyle name="Warning Text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5.75">
      <c r="A1" s="43"/>
      <c r="B1" s="21"/>
      <c r="C1" s="2"/>
      <c r="H1" s="220" t="s">
        <v>220</v>
      </c>
    </row>
    <row r="2" spans="2:8" ht="12.75">
      <c r="B2" s="14"/>
      <c r="C2" s="11"/>
      <c r="G2" s="221" t="s">
        <v>5</v>
      </c>
      <c r="H2" s="221"/>
    </row>
    <row r="3" ht="12.75">
      <c r="A3" s="5" t="s">
        <v>44</v>
      </c>
    </row>
    <row r="4" spans="1:8" ht="14.25">
      <c r="A4" s="5" t="s">
        <v>34</v>
      </c>
      <c r="G4" s="227" t="s">
        <v>36</v>
      </c>
      <c r="H4" s="227"/>
    </row>
    <row r="5" ht="12.75">
      <c r="A5" s="5" t="s">
        <v>35</v>
      </c>
    </row>
    <row r="7" spans="1:8" ht="12.75">
      <c r="A7" s="224" t="s">
        <v>29</v>
      </c>
      <c r="B7" s="224"/>
      <c r="C7" s="224"/>
      <c r="D7" s="224"/>
      <c r="E7" s="224"/>
      <c r="F7" s="224"/>
      <c r="G7" s="224"/>
      <c r="H7" s="224"/>
    </row>
    <row r="8" spans="1:8" ht="12.75">
      <c r="A8" s="225" t="s">
        <v>16</v>
      </c>
      <c r="B8" s="226"/>
      <c r="C8" s="226"/>
      <c r="D8" s="226"/>
      <c r="E8" s="226"/>
      <c r="F8" s="226"/>
      <c r="G8" s="226"/>
      <c r="H8" s="226"/>
    </row>
    <row r="9" spans="1:8" ht="12.75">
      <c r="A9" s="222" t="s">
        <v>18</v>
      </c>
      <c r="B9" s="223"/>
      <c r="C9" s="223"/>
      <c r="D9" s="223"/>
      <c r="E9" s="223"/>
      <c r="F9" s="223"/>
      <c r="G9" s="223"/>
      <c r="H9" s="223"/>
    </row>
    <row r="10" spans="1:8" ht="12.75">
      <c r="A10" s="225" t="s">
        <v>14</v>
      </c>
      <c r="B10" s="226"/>
      <c r="C10" s="226"/>
      <c r="D10" s="226"/>
      <c r="E10" s="226"/>
      <c r="F10" s="226"/>
      <c r="G10" s="226"/>
      <c r="H10" s="226"/>
    </row>
    <row r="11" spans="1:8" ht="12.75">
      <c r="A11" s="13"/>
      <c r="B11" s="13"/>
      <c r="C11" s="224"/>
      <c r="D11" s="224"/>
      <c r="E11" s="224"/>
      <c r="F11" s="224"/>
      <c r="G11" s="224"/>
      <c r="H11" s="13"/>
    </row>
    <row r="12" ht="13.5" thickBot="1">
      <c r="H12" s="6" t="s">
        <v>26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37</v>
      </c>
      <c r="E13" s="7" t="s">
        <v>38</v>
      </c>
      <c r="F13" s="42" t="s">
        <v>32</v>
      </c>
      <c r="G13" s="7" t="s">
        <v>39</v>
      </c>
      <c r="H13" s="7" t="s">
        <v>0</v>
      </c>
    </row>
    <row r="14" spans="1:8" ht="13.5" thickBot="1">
      <c r="A14" s="12" t="s">
        <v>6</v>
      </c>
      <c r="B14" s="32" t="s">
        <v>13</v>
      </c>
      <c r="C14" s="1" t="s">
        <v>31</v>
      </c>
      <c r="D14" s="1">
        <v>1</v>
      </c>
      <c r="E14" s="1">
        <v>2</v>
      </c>
      <c r="F14" s="22">
        <v>3</v>
      </c>
      <c r="G14" s="1">
        <v>4</v>
      </c>
      <c r="H14" s="1" t="s">
        <v>19</v>
      </c>
    </row>
    <row r="15" spans="1:8" ht="13.5" thickBot="1">
      <c r="A15" s="27"/>
      <c r="B15" s="29"/>
      <c r="C15" s="44" t="s">
        <v>15</v>
      </c>
      <c r="D15" s="38">
        <f>SUM(D17:D21)</f>
        <v>4783000</v>
      </c>
      <c r="E15" s="38">
        <f>SUM(E17:E21)</f>
        <v>4783000</v>
      </c>
      <c r="F15" s="38">
        <f>SUM(F17:F21)</f>
        <v>0</v>
      </c>
      <c r="G15" s="38">
        <f>SUM(G17:G21)</f>
        <v>9289244.14</v>
      </c>
      <c r="H15" s="38">
        <f>SUM(H17:H21)</f>
        <v>-4506244.14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 t="s">
        <v>41</v>
      </c>
      <c r="B17" s="45">
        <v>98348</v>
      </c>
      <c r="C17" s="9" t="s">
        <v>42</v>
      </c>
      <c r="D17" s="39">
        <v>2572000</v>
      </c>
      <c r="E17" s="39">
        <v>2572000</v>
      </c>
      <c r="F17" s="39"/>
      <c r="G17" s="39">
        <v>4292106.81</v>
      </c>
      <c r="H17" s="39">
        <f>E17-G17</f>
        <v>-1720106.8099999996</v>
      </c>
    </row>
    <row r="18" spans="1:8" ht="12.75">
      <c r="A18" s="34" t="s">
        <v>40</v>
      </c>
      <c r="B18" s="45">
        <v>98187</v>
      </c>
      <c r="C18" s="10" t="s">
        <v>43</v>
      </c>
      <c r="D18" s="39">
        <v>2211000</v>
      </c>
      <c r="E18" s="39">
        <v>2211000</v>
      </c>
      <c r="F18" s="39"/>
      <c r="G18" s="39">
        <v>4997137.33</v>
      </c>
      <c r="H18" s="39">
        <f>E18-G18</f>
        <v>-2786137.33</v>
      </c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23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24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25</v>
      </c>
      <c r="D32" s="40">
        <f>D15+D22+D27</f>
        <v>4783000</v>
      </c>
      <c r="E32" s="40">
        <f>E15+E22+E27</f>
        <v>4783000</v>
      </c>
      <c r="F32" s="40">
        <f>F15+F22+F27</f>
        <v>0</v>
      </c>
      <c r="G32" s="40">
        <f>G15+G22+G27</f>
        <v>9289244.14</v>
      </c>
      <c r="H32" s="40">
        <f>H15+H22+H27</f>
        <v>-4506244.14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30</v>
      </c>
      <c r="C35" s="3"/>
      <c r="D35" s="11"/>
      <c r="E35" s="11"/>
      <c r="F35" s="11"/>
      <c r="G35" s="11"/>
      <c r="H35" s="11"/>
    </row>
    <row r="36" spans="1:8" ht="12.75">
      <c r="A36" s="3" t="s">
        <v>22</v>
      </c>
      <c r="C36" s="3"/>
      <c r="D36" s="11"/>
      <c r="E36" s="11"/>
      <c r="F36" s="11"/>
      <c r="G36" s="11"/>
      <c r="H36" s="11"/>
    </row>
    <row r="37" spans="1:8" ht="12.75">
      <c r="A37" s="25" t="s">
        <v>21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17</v>
      </c>
      <c r="C39" s="3"/>
    </row>
    <row r="40" spans="1:7" ht="12.75">
      <c r="A40" s="25" t="s">
        <v>20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27</v>
      </c>
      <c r="C42" s="3"/>
    </row>
    <row r="43" spans="1:3" ht="12.75">
      <c r="A43" s="3" t="s">
        <v>28</v>
      </c>
      <c r="C43" s="3"/>
    </row>
    <row r="44" spans="1:3" ht="12.75">
      <c r="A44"/>
      <c r="C44" s="3"/>
    </row>
    <row r="45" spans="1:3" ht="12.75">
      <c r="A45" s="26" t="s">
        <v>33</v>
      </c>
      <c r="C45" s="3"/>
    </row>
    <row r="47" spans="1:8" ht="12.75">
      <c r="A47" s="5" t="s">
        <v>10</v>
      </c>
      <c r="C47" s="5" t="s">
        <v>154</v>
      </c>
      <c r="G47" s="5" t="s">
        <v>11</v>
      </c>
      <c r="H47" s="5" t="s">
        <v>155</v>
      </c>
    </row>
    <row r="48" spans="1:8" ht="12.75">
      <c r="A48" s="5" t="s">
        <v>12</v>
      </c>
      <c r="C48" s="138">
        <v>42033</v>
      </c>
      <c r="G48" s="5" t="s">
        <v>12</v>
      </c>
      <c r="H48" s="138">
        <v>42033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&amp;C53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23.375" style="131" customWidth="1"/>
    <col min="2" max="2" width="28.75390625" style="131" customWidth="1"/>
    <col min="3" max="3" width="32.00390625" style="131" customWidth="1"/>
    <col min="4" max="16384" width="9.125" style="131" customWidth="1"/>
  </cols>
  <sheetData>
    <row r="1" ht="15">
      <c r="A1" s="130" t="s">
        <v>69</v>
      </c>
    </row>
    <row r="2" ht="15">
      <c r="A2" s="132" t="s">
        <v>71</v>
      </c>
    </row>
    <row r="3" ht="15">
      <c r="A3" s="132" t="s">
        <v>72</v>
      </c>
    </row>
    <row r="4" spans="1:2" ht="15">
      <c r="A4" s="132" t="s">
        <v>73</v>
      </c>
      <c r="B4" s="132"/>
    </row>
    <row r="7" spans="1:3" ht="15">
      <c r="A7" s="240" t="s">
        <v>132</v>
      </c>
      <c r="B7" s="240"/>
      <c r="C7" s="240"/>
    </row>
    <row r="8" spans="1:3" ht="15">
      <c r="A8" s="149"/>
      <c r="B8" s="149"/>
      <c r="C8" s="149"/>
    </row>
    <row r="9" spans="1:3" ht="15">
      <c r="A9" s="130" t="s">
        <v>133</v>
      </c>
      <c r="B9" s="149"/>
      <c r="C9" s="149"/>
    </row>
    <row r="10" spans="1:3" ht="15">
      <c r="A10" s="130" t="s">
        <v>134</v>
      </c>
      <c r="B10" s="149"/>
      <c r="C10" s="149"/>
    </row>
    <row r="13" spans="1:3" ht="25.5" customHeight="1">
      <c r="A13" s="242" t="s">
        <v>135</v>
      </c>
      <c r="B13" s="242"/>
      <c r="C13" s="242"/>
    </row>
    <row r="14" spans="1:3" ht="30" customHeight="1">
      <c r="A14" s="150"/>
      <c r="B14" s="150"/>
      <c r="C14" s="150"/>
    </row>
    <row r="15" spans="1:3" ht="15.75" thickBot="1">
      <c r="A15" s="150"/>
      <c r="B15" s="150"/>
      <c r="C15" s="150"/>
    </row>
    <row r="16" spans="1:3" ht="15">
      <c r="A16" s="245" t="s">
        <v>136</v>
      </c>
      <c r="B16" s="243" t="s">
        <v>137</v>
      </c>
      <c r="C16" s="244"/>
    </row>
    <row r="17" spans="1:3" ht="15.75" thickBot="1">
      <c r="A17" s="246"/>
      <c r="B17" s="151" t="s">
        <v>138</v>
      </c>
      <c r="C17" s="152" t="s">
        <v>139</v>
      </c>
    </row>
    <row r="18" spans="1:3" ht="15">
      <c r="A18" s="133" t="s">
        <v>140</v>
      </c>
      <c r="B18" s="153">
        <v>30</v>
      </c>
      <c r="C18" s="154"/>
    </row>
    <row r="19" spans="1:3" ht="15">
      <c r="A19" s="134" t="s">
        <v>141</v>
      </c>
      <c r="B19" s="155">
        <v>30</v>
      </c>
      <c r="C19" s="135"/>
    </row>
    <row r="20" spans="1:3" ht="15">
      <c r="A20" s="134" t="s">
        <v>142</v>
      </c>
      <c r="B20" s="155">
        <v>30</v>
      </c>
      <c r="C20" s="135"/>
    </row>
    <row r="21" spans="1:3" ht="15">
      <c r="A21" s="134" t="s">
        <v>143</v>
      </c>
      <c r="B21" s="155">
        <v>30</v>
      </c>
      <c r="C21" s="135"/>
    </row>
    <row r="22" spans="1:3" ht="15">
      <c r="A22" s="134" t="s">
        <v>144</v>
      </c>
      <c r="B22" s="155">
        <v>30</v>
      </c>
      <c r="C22" s="135"/>
    </row>
    <row r="23" spans="1:3" ht="15">
      <c r="A23" s="134" t="s">
        <v>145</v>
      </c>
      <c r="B23" s="155">
        <v>30</v>
      </c>
      <c r="C23" s="135"/>
    </row>
    <row r="24" spans="1:3" ht="15">
      <c r="A24" s="134" t="s">
        <v>146</v>
      </c>
      <c r="B24" s="155">
        <v>30</v>
      </c>
      <c r="C24" s="135"/>
    </row>
    <row r="25" spans="1:3" ht="15">
      <c r="A25" s="134" t="s">
        <v>147</v>
      </c>
      <c r="B25" s="155">
        <v>30</v>
      </c>
      <c r="C25" s="135"/>
    </row>
    <row r="26" spans="1:3" ht="15">
      <c r="A26" s="134" t="s">
        <v>148</v>
      </c>
      <c r="B26" s="155">
        <v>30</v>
      </c>
      <c r="C26" s="135"/>
    </row>
    <row r="27" spans="1:3" ht="15">
      <c r="A27" s="134" t="s">
        <v>149</v>
      </c>
      <c r="B27" s="155">
        <v>30</v>
      </c>
      <c r="C27" s="135"/>
    </row>
    <row r="28" spans="1:3" ht="15">
      <c r="A28" s="134" t="s">
        <v>150</v>
      </c>
      <c r="B28" s="155">
        <v>30</v>
      </c>
      <c r="C28" s="135"/>
    </row>
    <row r="29" spans="1:3" ht="15">
      <c r="A29" s="134" t="s">
        <v>151</v>
      </c>
      <c r="B29" s="155">
        <v>30</v>
      </c>
      <c r="C29" s="135"/>
    </row>
    <row r="30" spans="1:3" ht="15.75" thickBot="1">
      <c r="A30" s="136" t="s">
        <v>152</v>
      </c>
      <c r="B30" s="156" t="s">
        <v>164</v>
      </c>
      <c r="C30" s="137"/>
    </row>
    <row r="32" spans="1:3" ht="49.5" customHeight="1">
      <c r="A32" s="241" t="s">
        <v>153</v>
      </c>
      <c r="B32" s="241"/>
      <c r="C32" s="241"/>
    </row>
    <row r="33" spans="1:3" ht="67.5" customHeight="1">
      <c r="A33" s="241" t="s">
        <v>167</v>
      </c>
      <c r="B33" s="241"/>
      <c r="C33" s="241"/>
    </row>
    <row r="37" ht="15">
      <c r="A37" s="132" t="s">
        <v>161</v>
      </c>
    </row>
    <row r="38" ht="15">
      <c r="A38" s="132" t="s">
        <v>165</v>
      </c>
    </row>
  </sheetData>
  <sheetProtection/>
  <mergeCells count="6">
    <mergeCell ref="A7:C7"/>
    <mergeCell ref="A33:C33"/>
    <mergeCell ref="A13:C13"/>
    <mergeCell ref="B16:C16"/>
    <mergeCell ref="A16:A17"/>
    <mergeCell ref="A32:C32"/>
  </mergeCells>
  <printOptions/>
  <pageMargins left="0.7" right="0.7" top="0.787401575" bottom="0.787401575" header="0.3" footer="0.3"/>
  <pageSetup fitToHeight="1" fitToWidth="1" horizontalDpi="600" verticalDpi="600" orientation="portrait" paperSize="9" r:id="rId1"/>
  <headerFooter alignWithMargins="0">
    <oddFooter>&amp;C62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49.00390625" style="158" customWidth="1"/>
    <col min="2" max="3" width="15.25390625" style="158" customWidth="1"/>
    <col min="4" max="6" width="16.00390625" style="158" customWidth="1"/>
    <col min="7" max="16384" width="9.125" style="158" customWidth="1"/>
  </cols>
  <sheetData>
    <row r="2" ht="12.75">
      <c r="F2" s="159" t="s">
        <v>168</v>
      </c>
    </row>
    <row r="3" spans="1:6" ht="15">
      <c r="A3" s="250" t="s">
        <v>169</v>
      </c>
      <c r="B3" s="250"/>
      <c r="C3" s="250"/>
      <c r="D3" s="250"/>
      <c r="E3" s="250"/>
      <c r="F3" s="250"/>
    </row>
    <row r="4" spans="1:6" ht="15">
      <c r="A4" s="250" t="s">
        <v>170</v>
      </c>
      <c r="B4" s="250"/>
      <c r="C4" s="250"/>
      <c r="D4" s="250"/>
      <c r="E4" s="250"/>
      <c r="F4" s="250"/>
    </row>
    <row r="6" ht="15">
      <c r="A6" s="157" t="s">
        <v>185</v>
      </c>
    </row>
    <row r="7" ht="13.5" thickBot="1"/>
    <row r="8" spans="1:6" ht="12.75">
      <c r="A8" s="254" t="s">
        <v>171</v>
      </c>
      <c r="B8" s="251" t="s">
        <v>172</v>
      </c>
      <c r="C8" s="251" t="s">
        <v>173</v>
      </c>
      <c r="D8" s="257" t="s">
        <v>174</v>
      </c>
      <c r="E8" s="257"/>
      <c r="F8" s="247" t="s">
        <v>175</v>
      </c>
    </row>
    <row r="9" spans="1:6" ht="12.75">
      <c r="A9" s="255"/>
      <c r="B9" s="252"/>
      <c r="C9" s="252"/>
      <c r="D9" s="258" t="s">
        <v>176</v>
      </c>
      <c r="E9" s="258" t="s">
        <v>177</v>
      </c>
      <c r="F9" s="248"/>
    </row>
    <row r="10" spans="1:6" ht="16.5" customHeight="1" thickBot="1">
      <c r="A10" s="256"/>
      <c r="B10" s="253"/>
      <c r="C10" s="253"/>
      <c r="D10" s="259"/>
      <c r="E10" s="259"/>
      <c r="F10" s="249"/>
    </row>
    <row r="11" spans="1:6" ht="13.5" thickBot="1">
      <c r="A11" s="160">
        <v>1</v>
      </c>
      <c r="B11" s="161">
        <v>2</v>
      </c>
      <c r="C11" s="161">
        <v>3</v>
      </c>
      <c r="D11" s="161">
        <v>4</v>
      </c>
      <c r="E11" s="161">
        <v>5</v>
      </c>
      <c r="F11" s="162">
        <v>6</v>
      </c>
    </row>
    <row r="12" spans="1:6" ht="102">
      <c r="A12" s="178" t="s">
        <v>186</v>
      </c>
      <c r="B12" s="163">
        <v>39416</v>
      </c>
      <c r="C12" s="163">
        <v>48579</v>
      </c>
      <c r="D12" s="164">
        <v>43000000</v>
      </c>
      <c r="E12" s="164">
        <v>43000000</v>
      </c>
      <c r="F12" s="165">
        <v>43000000</v>
      </c>
    </row>
    <row r="13" spans="1:6" ht="12.75">
      <c r="A13" s="166"/>
      <c r="B13" s="167"/>
      <c r="C13" s="167"/>
      <c r="D13" s="168"/>
      <c r="E13" s="168"/>
      <c r="F13" s="169"/>
    </row>
    <row r="14" spans="1:6" ht="12.75">
      <c r="A14" s="166"/>
      <c r="B14" s="167"/>
      <c r="C14" s="167"/>
      <c r="D14" s="168"/>
      <c r="E14" s="168"/>
      <c r="F14" s="169"/>
    </row>
    <row r="15" spans="1:6" ht="13.5" thickBot="1">
      <c r="A15" s="170"/>
      <c r="B15" s="171"/>
      <c r="C15" s="171"/>
      <c r="D15" s="172"/>
      <c r="E15" s="172"/>
      <c r="F15" s="173"/>
    </row>
    <row r="16" spans="1:6" ht="13.5" thickBot="1">
      <c r="A16" s="174" t="s">
        <v>121</v>
      </c>
      <c r="B16" s="175"/>
      <c r="C16" s="175"/>
      <c r="D16" s="176">
        <f>D12+D13+D14+D15</f>
        <v>43000000</v>
      </c>
      <c r="E16" s="176">
        <f>SUM(E12:E15)</f>
        <v>43000000</v>
      </c>
      <c r="F16" s="176">
        <f>SUM(F12:F15)</f>
        <v>43000000</v>
      </c>
    </row>
    <row r="19" spans="1:5" ht="12.75">
      <c r="A19" s="158" t="s">
        <v>178</v>
      </c>
      <c r="B19" s="158" t="s">
        <v>179</v>
      </c>
      <c r="E19" s="158" t="s">
        <v>180</v>
      </c>
    </row>
    <row r="20" spans="1:5" ht="12.75">
      <c r="A20" s="158" t="s">
        <v>181</v>
      </c>
      <c r="B20" s="158" t="s">
        <v>155</v>
      </c>
      <c r="E20" s="158" t="s">
        <v>182</v>
      </c>
    </row>
    <row r="21" spans="1:2" ht="12.75">
      <c r="A21" s="177" t="s">
        <v>183</v>
      </c>
      <c r="B21" s="158" t="s">
        <v>184</v>
      </c>
    </row>
  </sheetData>
  <sheetProtection/>
  <mergeCells count="9">
    <mergeCell ref="F8:F10"/>
    <mergeCell ref="A3:F3"/>
    <mergeCell ref="A4:F4"/>
    <mergeCell ref="B8:B10"/>
    <mergeCell ref="A8:A10"/>
    <mergeCell ref="C8:C10"/>
    <mergeCell ref="D8:E8"/>
    <mergeCell ref="D9:D10"/>
    <mergeCell ref="E9:E10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Footer>&amp;C63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E34" sqref="E34"/>
    </sheetView>
  </sheetViews>
  <sheetFormatPr defaultColWidth="9.00390625" defaultRowHeight="12.75" outlineLevelRow="2"/>
  <cols>
    <col min="1" max="1" width="27.875" style="179" customWidth="1"/>
    <col min="2" max="2" width="26.125" style="179" customWidth="1"/>
    <col min="3" max="3" width="13.00390625" style="179" customWidth="1"/>
    <col min="4" max="4" width="18.875" style="179" customWidth="1"/>
    <col min="5" max="5" width="10.75390625" style="179" customWidth="1"/>
    <col min="6" max="6" width="12.125" style="179" customWidth="1"/>
    <col min="7" max="7" width="25.25390625" style="179" customWidth="1"/>
    <col min="8" max="9" width="9.125" style="179" customWidth="1"/>
    <col min="10" max="16384" width="9.125" style="181" customWidth="1"/>
  </cols>
  <sheetData>
    <row r="1" ht="14.25">
      <c r="G1" s="180" t="s">
        <v>187</v>
      </c>
    </row>
    <row r="3" spans="1:7" ht="15">
      <c r="A3" s="182" t="s">
        <v>188</v>
      </c>
      <c r="F3" s="264" t="s">
        <v>189</v>
      </c>
      <c r="G3" s="264"/>
    </row>
    <row r="4" spans="2:7" s="183" customFormat="1" ht="15">
      <c r="B4" s="182"/>
      <c r="C4" s="179"/>
      <c r="E4" s="184"/>
      <c r="F4" s="185"/>
      <c r="G4"/>
    </row>
    <row r="5" spans="1:7" s="183" customFormat="1" ht="15" customHeight="1">
      <c r="A5" s="263" t="s">
        <v>190</v>
      </c>
      <c r="B5" s="263"/>
      <c r="C5" s="263"/>
      <c r="D5" s="263"/>
      <c r="E5" s="263"/>
      <c r="F5" s="263"/>
      <c r="G5" s="263"/>
    </row>
    <row r="6" spans="1:7" s="183" customFormat="1" ht="15" customHeight="1">
      <c r="A6" s="263"/>
      <c r="B6" s="263"/>
      <c r="C6" s="263"/>
      <c r="D6" s="263"/>
      <c r="E6" s="263"/>
      <c r="F6" s="263"/>
      <c r="G6" s="263"/>
    </row>
    <row r="7" spans="1:6" s="183" customFormat="1" ht="14.25">
      <c r="A7" s="179"/>
      <c r="B7" s="179"/>
      <c r="C7" s="179"/>
      <c r="D7" s="185"/>
      <c r="E7" s="184"/>
      <c r="F7" s="185"/>
    </row>
    <row r="8" spans="1:7" s="183" customFormat="1" ht="15" thickBot="1">
      <c r="A8" s="179"/>
      <c r="B8" s="179"/>
      <c r="C8" s="185"/>
      <c r="D8" s="185"/>
      <c r="E8" s="184"/>
      <c r="F8" s="185"/>
      <c r="G8" s="185" t="s">
        <v>191</v>
      </c>
    </row>
    <row r="9" spans="1:9" ht="14.25">
      <c r="A9" s="186"/>
      <c r="B9" s="260" t="s">
        <v>192</v>
      </c>
      <c r="C9" s="265" t="s">
        <v>193</v>
      </c>
      <c r="D9" s="268" t="s">
        <v>194</v>
      </c>
      <c r="E9" s="271" t="s">
        <v>195</v>
      </c>
      <c r="F9" s="187" t="s">
        <v>196</v>
      </c>
      <c r="G9" s="188"/>
      <c r="H9" s="181"/>
      <c r="I9" s="181"/>
    </row>
    <row r="10" spans="1:9" ht="14.25">
      <c r="A10" s="189" t="s">
        <v>197</v>
      </c>
      <c r="B10" s="261"/>
      <c r="C10" s="266"/>
      <c r="D10" s="269"/>
      <c r="E10" s="269"/>
      <c r="F10" s="190" t="s">
        <v>198</v>
      </c>
      <c r="G10" s="191" t="s">
        <v>199</v>
      </c>
      <c r="H10" s="181"/>
      <c r="I10" s="181"/>
    </row>
    <row r="11" spans="1:9" ht="15" thickBot="1">
      <c r="A11" s="189"/>
      <c r="B11" s="262"/>
      <c r="C11" s="267"/>
      <c r="D11" s="270"/>
      <c r="E11" s="270"/>
      <c r="F11" s="192" t="s">
        <v>200</v>
      </c>
      <c r="G11" s="193"/>
      <c r="H11" s="181"/>
      <c r="I11" s="181"/>
    </row>
    <row r="12" spans="1:9" ht="15" thickBot="1">
      <c r="A12" s="194"/>
      <c r="B12" s="195" t="s">
        <v>201</v>
      </c>
      <c r="C12" s="196">
        <v>2</v>
      </c>
      <c r="D12" s="197" t="s">
        <v>202</v>
      </c>
      <c r="E12" s="198">
        <v>5</v>
      </c>
      <c r="F12" s="197" t="s">
        <v>203</v>
      </c>
      <c r="G12" s="199">
        <v>7</v>
      </c>
      <c r="H12" s="181"/>
      <c r="I12" s="181"/>
    </row>
    <row r="13" spans="1:7" ht="16.5" customHeight="1" outlineLevel="2">
      <c r="A13" s="200" t="s">
        <v>204</v>
      </c>
      <c r="B13" s="201" t="s">
        <v>205</v>
      </c>
      <c r="C13" s="202">
        <v>106000</v>
      </c>
      <c r="D13" s="203" t="s">
        <v>206</v>
      </c>
      <c r="E13" s="204" t="s">
        <v>207</v>
      </c>
      <c r="F13" s="205">
        <v>1.94</v>
      </c>
      <c r="G13" s="206" t="s">
        <v>208</v>
      </c>
    </row>
    <row r="14" spans="1:7" ht="16.5" customHeight="1" outlineLevel="2">
      <c r="A14" s="200" t="s">
        <v>204</v>
      </c>
      <c r="B14" s="201" t="s">
        <v>205</v>
      </c>
      <c r="C14" s="202">
        <v>150000</v>
      </c>
      <c r="D14" s="207" t="s">
        <v>209</v>
      </c>
      <c r="E14" s="204" t="s">
        <v>210</v>
      </c>
      <c r="F14" s="205">
        <v>1.323</v>
      </c>
      <c r="G14" s="206" t="s">
        <v>208</v>
      </c>
    </row>
    <row r="15" spans="1:7" ht="16.5" customHeight="1" outlineLevel="2" thickBot="1">
      <c r="A15" s="208"/>
      <c r="B15" s="209"/>
      <c r="C15" s="202"/>
      <c r="D15" s="203"/>
      <c r="E15" s="204"/>
      <c r="F15" s="205"/>
      <c r="G15" s="206"/>
    </row>
    <row r="16" spans="1:9" s="216" customFormat="1" ht="25.5" customHeight="1" thickBot="1">
      <c r="A16" s="210" t="s">
        <v>211</v>
      </c>
      <c r="B16" s="211"/>
      <c r="C16" s="212">
        <f>SUM(C13:C15)</f>
        <v>256000</v>
      </c>
      <c r="D16" s="213"/>
      <c r="E16" s="213"/>
      <c r="F16" s="213"/>
      <c r="G16" s="214"/>
      <c r="H16" s="215"/>
      <c r="I16" s="215"/>
    </row>
    <row r="17" ht="14.25">
      <c r="A17" s="3" t="s">
        <v>212</v>
      </c>
    </row>
    <row r="18" spans="1:2" ht="15">
      <c r="A18" s="215"/>
      <c r="B18" s="215"/>
    </row>
    <row r="19" spans="1:6" ht="14.25">
      <c r="A19" s="179" t="s">
        <v>213</v>
      </c>
      <c r="C19" s="217" t="s">
        <v>214</v>
      </c>
      <c r="D19" s="218" t="s">
        <v>215</v>
      </c>
      <c r="E19" s="219">
        <v>42033</v>
      </c>
      <c r="F19" s="217" t="s">
        <v>216</v>
      </c>
    </row>
    <row r="20" spans="1:3" ht="14.25">
      <c r="A20" s="179" t="s">
        <v>217</v>
      </c>
      <c r="C20" s="179" t="s">
        <v>155</v>
      </c>
    </row>
    <row r="21" spans="1:3" ht="14.25">
      <c r="A21" s="179" t="s">
        <v>218</v>
      </c>
      <c r="C21" s="179" t="s">
        <v>219</v>
      </c>
    </row>
  </sheetData>
  <sheetProtection/>
  <mergeCells count="6">
    <mergeCell ref="B9:B11"/>
    <mergeCell ref="A5:G6"/>
    <mergeCell ref="F3:G3"/>
    <mergeCell ref="C9:C11"/>
    <mergeCell ref="D9:D11"/>
    <mergeCell ref="E9:E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&amp;C64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6">
      <selection activeCell="K21" sqref="K21"/>
    </sheetView>
  </sheetViews>
  <sheetFormatPr defaultColWidth="9.003906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21" t="s">
        <v>5</v>
      </c>
      <c r="H2" s="221"/>
    </row>
    <row r="3" ht="12.75">
      <c r="A3" s="5" t="s">
        <v>44</v>
      </c>
    </row>
    <row r="4" spans="1:8" ht="14.25">
      <c r="A4" s="5" t="s">
        <v>34</v>
      </c>
      <c r="G4" s="227" t="s">
        <v>45</v>
      </c>
      <c r="H4" s="227"/>
    </row>
    <row r="5" ht="12.75">
      <c r="A5" s="5" t="s">
        <v>46</v>
      </c>
    </row>
    <row r="7" spans="1:8" ht="12.75">
      <c r="A7" s="224" t="s">
        <v>29</v>
      </c>
      <c r="B7" s="224"/>
      <c r="C7" s="224"/>
      <c r="D7" s="224"/>
      <c r="E7" s="224"/>
      <c r="F7" s="224"/>
      <c r="G7" s="224"/>
      <c r="H7" s="224"/>
    </row>
    <row r="8" spans="1:8" ht="12.75">
      <c r="A8" s="225" t="s">
        <v>16</v>
      </c>
      <c r="B8" s="226"/>
      <c r="C8" s="226"/>
      <c r="D8" s="226"/>
      <c r="E8" s="226"/>
      <c r="F8" s="226"/>
      <c r="G8" s="226"/>
      <c r="H8" s="226"/>
    </row>
    <row r="9" spans="1:8" ht="12.75">
      <c r="A9" s="222" t="s">
        <v>18</v>
      </c>
      <c r="B9" s="223"/>
      <c r="C9" s="223"/>
      <c r="D9" s="223"/>
      <c r="E9" s="223"/>
      <c r="F9" s="223"/>
      <c r="G9" s="223"/>
      <c r="H9" s="223"/>
    </row>
    <row r="10" spans="1:8" ht="12.75">
      <c r="A10" s="225" t="s">
        <v>14</v>
      </c>
      <c r="B10" s="226"/>
      <c r="C10" s="226"/>
      <c r="D10" s="226"/>
      <c r="E10" s="226"/>
      <c r="F10" s="226"/>
      <c r="G10" s="226"/>
      <c r="H10" s="226"/>
    </row>
    <row r="11" spans="1:8" ht="12.75">
      <c r="A11" s="13"/>
      <c r="B11" s="13"/>
      <c r="C11" s="224"/>
      <c r="D11" s="224"/>
      <c r="E11" s="224"/>
      <c r="F11" s="224"/>
      <c r="G11" s="224"/>
      <c r="H11" s="13"/>
    </row>
    <row r="12" ht="13.5" thickBot="1">
      <c r="H12" s="6" t="s">
        <v>26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37</v>
      </c>
      <c r="E13" s="7" t="s">
        <v>38</v>
      </c>
      <c r="F13" s="42" t="s">
        <v>32</v>
      </c>
      <c r="G13" s="7" t="s">
        <v>39</v>
      </c>
      <c r="H13" s="7" t="s">
        <v>0</v>
      </c>
    </row>
    <row r="14" spans="1:8" ht="13.5" thickBot="1">
      <c r="A14" s="12" t="s">
        <v>6</v>
      </c>
      <c r="B14" s="32" t="s">
        <v>13</v>
      </c>
      <c r="C14" s="1" t="s">
        <v>31</v>
      </c>
      <c r="D14" s="1">
        <v>1</v>
      </c>
      <c r="E14" s="1">
        <v>2</v>
      </c>
      <c r="F14" s="22">
        <v>3</v>
      </c>
      <c r="G14" s="1">
        <v>4</v>
      </c>
      <c r="H14" s="1" t="s">
        <v>19</v>
      </c>
    </row>
    <row r="15" spans="1:8" ht="13.5" thickBot="1">
      <c r="A15" s="27"/>
      <c r="B15" s="29"/>
      <c r="C15" s="44" t="s">
        <v>15</v>
      </c>
      <c r="D15" s="38">
        <f>SUM(D17:D24)</f>
        <v>325000</v>
      </c>
      <c r="E15" s="38">
        <f>SUM(E17:E24)</f>
        <v>325000</v>
      </c>
      <c r="F15" s="38">
        <f>SUM(F17:F24)</f>
        <v>0</v>
      </c>
      <c r="G15" s="38">
        <f>SUM(G17:G24)</f>
        <v>325000</v>
      </c>
      <c r="H15" s="38">
        <f>SUM(H17:H24)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 t="s">
        <v>47</v>
      </c>
      <c r="B17" s="45">
        <v>14336</v>
      </c>
      <c r="C17" s="10" t="s">
        <v>48</v>
      </c>
      <c r="D17" s="39">
        <v>84000</v>
      </c>
      <c r="E17" s="39">
        <v>84000</v>
      </c>
      <c r="F17" s="39"/>
      <c r="G17" s="39">
        <v>84000</v>
      </c>
      <c r="H17" s="39">
        <f>E17-G17</f>
        <v>0</v>
      </c>
    </row>
    <row r="18" spans="1:8" ht="12.75">
      <c r="A18" s="34"/>
      <c r="B18" s="45">
        <v>14018</v>
      </c>
      <c r="C18" s="10" t="s">
        <v>49</v>
      </c>
      <c r="D18" s="39"/>
      <c r="E18" s="39"/>
      <c r="F18" s="39"/>
      <c r="G18" s="39"/>
      <c r="H18" s="39"/>
    </row>
    <row r="19" spans="1:8" ht="12.75">
      <c r="A19" s="34"/>
      <c r="B19" s="45"/>
      <c r="C19" s="10" t="s">
        <v>50</v>
      </c>
      <c r="D19" s="39">
        <v>35000</v>
      </c>
      <c r="E19" s="39">
        <v>35000</v>
      </c>
      <c r="F19" s="39"/>
      <c r="G19" s="39">
        <v>35000</v>
      </c>
      <c r="H19" s="39">
        <f>E19-G19</f>
        <v>0</v>
      </c>
    </row>
    <row r="20" spans="1:8" ht="12.75">
      <c r="A20" s="34"/>
      <c r="B20" s="45"/>
      <c r="C20" s="10" t="s">
        <v>51</v>
      </c>
      <c r="D20" s="39">
        <v>100000</v>
      </c>
      <c r="E20" s="39">
        <v>100000</v>
      </c>
      <c r="F20" s="39"/>
      <c r="G20" s="39">
        <v>100000</v>
      </c>
      <c r="H20" s="39">
        <f>E20-G20</f>
        <v>0</v>
      </c>
    </row>
    <row r="21" spans="1:8" ht="13.5" thickBot="1">
      <c r="A21" s="34"/>
      <c r="B21" s="45"/>
      <c r="C21" s="17" t="s">
        <v>52</v>
      </c>
      <c r="D21" s="40">
        <v>45000</v>
      </c>
      <c r="E21" s="40">
        <v>45000</v>
      </c>
      <c r="F21" s="39"/>
      <c r="G21" s="39">
        <v>45000</v>
      </c>
      <c r="H21" s="39">
        <f>E21-G21</f>
        <v>0</v>
      </c>
    </row>
    <row r="22" spans="1:8" ht="13.5" thickBot="1">
      <c r="A22" s="34"/>
      <c r="B22" s="45"/>
      <c r="C22" s="17" t="s">
        <v>53</v>
      </c>
      <c r="D22" s="40">
        <v>30000</v>
      </c>
      <c r="E22" s="140">
        <v>30000</v>
      </c>
      <c r="F22" s="38"/>
      <c r="G22" s="38">
        <v>30000</v>
      </c>
      <c r="H22" s="38">
        <f>E22-G22</f>
        <v>0</v>
      </c>
    </row>
    <row r="23" spans="1:8" ht="13.5" thickBot="1">
      <c r="A23" s="34"/>
      <c r="B23" s="45"/>
      <c r="C23" s="17" t="s">
        <v>54</v>
      </c>
      <c r="D23" s="40">
        <v>31000</v>
      </c>
      <c r="E23" s="46">
        <v>31000</v>
      </c>
      <c r="F23" s="39"/>
      <c r="G23" s="39">
        <v>31000</v>
      </c>
      <c r="H23" s="39">
        <f>E23-G23</f>
        <v>0</v>
      </c>
    </row>
    <row r="24" spans="1:8" ht="13.5" thickBot="1">
      <c r="A24" s="34"/>
      <c r="B24" s="45"/>
      <c r="C24" s="17"/>
      <c r="D24" s="40"/>
      <c r="F24" s="40"/>
      <c r="G24" s="40"/>
      <c r="H24" s="40"/>
    </row>
    <row r="25" spans="1:8" ht="13.5" thickBot="1">
      <c r="A25" s="27"/>
      <c r="B25" s="32"/>
      <c r="C25" s="18" t="s">
        <v>23</v>
      </c>
      <c r="D25" s="38">
        <f>SUM(D27:D29)</f>
        <v>0</v>
      </c>
      <c r="E25" s="38">
        <f>SUM(E27:E29)</f>
        <v>0</v>
      </c>
      <c r="F25" s="38">
        <f>SUM(F27:F29)</f>
        <v>0</v>
      </c>
      <c r="G25" s="38">
        <f>SUM(G27:G29)</f>
        <v>0</v>
      </c>
      <c r="H25" s="38">
        <f>SUM(H27:H29)</f>
        <v>0</v>
      </c>
    </row>
    <row r="26" spans="1:8" ht="12.75">
      <c r="A26" s="34"/>
      <c r="B26" s="30"/>
      <c r="C26" s="4" t="s">
        <v>8</v>
      </c>
      <c r="D26" s="39"/>
      <c r="E26" s="39"/>
      <c r="F26" s="39"/>
      <c r="G26" s="39"/>
      <c r="H26" s="39"/>
    </row>
    <row r="27" spans="1:8" ht="12.75">
      <c r="A27" s="34"/>
      <c r="B27" s="30"/>
      <c r="C27" s="10"/>
      <c r="D27" s="39"/>
      <c r="E27" s="39"/>
      <c r="F27" s="39"/>
      <c r="G27" s="39"/>
      <c r="H27" s="39"/>
    </row>
    <row r="28" spans="1:8" ht="12.75">
      <c r="A28" s="34"/>
      <c r="B28" s="30"/>
      <c r="C28" s="10"/>
      <c r="D28" s="39"/>
      <c r="E28" s="39"/>
      <c r="F28" s="39"/>
      <c r="G28" s="39"/>
      <c r="H28" s="39"/>
    </row>
    <row r="29" spans="1:8" ht="13.5" thickBot="1">
      <c r="A29" s="35"/>
      <c r="B29" s="31"/>
      <c r="C29" s="10"/>
      <c r="D29" s="39"/>
      <c r="E29" s="39"/>
      <c r="F29" s="39"/>
      <c r="G29" s="39"/>
      <c r="H29" s="40"/>
    </row>
    <row r="30" spans="1:8" ht="13.5" thickBot="1">
      <c r="A30" s="27"/>
      <c r="B30" s="32"/>
      <c r="C30" s="18" t="s">
        <v>24</v>
      </c>
      <c r="D30" s="38">
        <f>SUM(D32:D34)</f>
        <v>0</v>
      </c>
      <c r="E30" s="38">
        <f>SUM(E32:E34)</f>
        <v>0</v>
      </c>
      <c r="F30" s="38">
        <f>SUM(F32:F34)</f>
        <v>0</v>
      </c>
      <c r="G30" s="38">
        <f>SUM(G32:G34)</f>
        <v>0</v>
      </c>
      <c r="H30" s="38">
        <f>SUM(H32:H34)</f>
        <v>0</v>
      </c>
    </row>
    <row r="31" spans="1:8" ht="12.75">
      <c r="A31" s="34"/>
      <c r="B31" s="31"/>
      <c r="C31" s="9" t="s">
        <v>8</v>
      </c>
      <c r="D31" s="39"/>
      <c r="E31" s="39"/>
      <c r="F31" s="39"/>
      <c r="G31" s="39"/>
      <c r="H31" s="39"/>
    </row>
    <row r="32" spans="1:8" ht="12.75">
      <c r="A32" s="34"/>
      <c r="B32" s="31"/>
      <c r="C32" s="9"/>
      <c r="D32" s="39"/>
      <c r="E32" s="39"/>
      <c r="F32" s="39"/>
      <c r="G32" s="39"/>
      <c r="H32" s="39"/>
    </row>
    <row r="33" spans="1:8" ht="12.75">
      <c r="A33" s="35"/>
      <c r="B33" s="31"/>
      <c r="C33" s="10"/>
      <c r="D33" s="39"/>
      <c r="E33" s="39"/>
      <c r="F33" s="39"/>
      <c r="G33" s="39"/>
      <c r="H33" s="39"/>
    </row>
    <row r="34" spans="1:8" ht="13.5" thickBot="1">
      <c r="A34" s="35"/>
      <c r="B34" s="31"/>
      <c r="C34" s="17"/>
      <c r="D34" s="40"/>
      <c r="E34" s="40"/>
      <c r="F34" s="40"/>
      <c r="G34" s="40"/>
      <c r="H34" s="40"/>
    </row>
    <row r="35" spans="1:8" ht="26.25" thickBot="1">
      <c r="A35" s="8"/>
      <c r="B35" s="32"/>
      <c r="C35" s="19" t="s">
        <v>25</v>
      </c>
      <c r="D35" s="40">
        <f>D15+D25+D30</f>
        <v>325000</v>
      </c>
      <c r="E35" s="40">
        <f>E15+E25+E30</f>
        <v>325000</v>
      </c>
      <c r="F35" s="40">
        <f>F15+F25+F30</f>
        <v>0</v>
      </c>
      <c r="G35" s="40">
        <f>G15+G25+G30</f>
        <v>325000</v>
      </c>
      <c r="H35" s="40">
        <f>H15+H25+H30</f>
        <v>0</v>
      </c>
    </row>
    <row r="36" spans="1:8" ht="12.75">
      <c r="A36" s="16"/>
      <c r="B36" s="15"/>
      <c r="C36" s="20"/>
      <c r="D36" s="16"/>
      <c r="E36" s="16"/>
      <c r="F36" s="16"/>
      <c r="G36" s="16"/>
      <c r="H36" s="16"/>
    </row>
    <row r="37" ht="12.75">
      <c r="A37" s="3" t="s">
        <v>9</v>
      </c>
    </row>
    <row r="38" spans="1:8" ht="13.5">
      <c r="A38" s="36" t="s">
        <v>30</v>
      </c>
      <c r="C38" s="3"/>
      <c r="D38" s="11"/>
      <c r="E38" s="11"/>
      <c r="F38" s="11"/>
      <c r="G38" s="11"/>
      <c r="H38" s="11"/>
    </row>
    <row r="39" spans="1:8" ht="12.75">
      <c r="A39" s="3" t="s">
        <v>22</v>
      </c>
      <c r="C39" s="3"/>
      <c r="D39" s="11"/>
      <c r="E39" s="11"/>
      <c r="F39" s="11"/>
      <c r="G39" s="11"/>
      <c r="H39" s="11"/>
    </row>
    <row r="40" spans="1:8" ht="12.75">
      <c r="A40" s="25" t="s">
        <v>21</v>
      </c>
      <c r="C40" s="3"/>
      <c r="D40" s="11"/>
      <c r="E40" s="11"/>
      <c r="F40" s="11"/>
      <c r="G40" s="11"/>
      <c r="H40" s="11"/>
    </row>
    <row r="41" ht="12.75">
      <c r="A41" s="3" t="s">
        <v>2</v>
      </c>
    </row>
    <row r="42" spans="1:3" ht="12.75">
      <c r="A42" s="37" t="s">
        <v>17</v>
      </c>
      <c r="C42" s="3"/>
    </row>
    <row r="43" spans="1:7" ht="12.75">
      <c r="A43" s="25" t="s">
        <v>20</v>
      </c>
      <c r="B43" s="11"/>
      <c r="C43" s="25"/>
      <c r="D43" s="11"/>
      <c r="E43" s="11"/>
      <c r="F43" s="11"/>
      <c r="G43" s="11"/>
    </row>
    <row r="44" spans="1:3" ht="12.75">
      <c r="A44" s="25" t="s">
        <v>1</v>
      </c>
      <c r="B44" s="11"/>
      <c r="C44" s="25"/>
    </row>
    <row r="45" spans="1:3" ht="12.75">
      <c r="A45" s="3" t="s">
        <v>27</v>
      </c>
      <c r="C45" s="3"/>
    </row>
    <row r="46" spans="1:3" ht="12.75">
      <c r="A46" s="3" t="s">
        <v>28</v>
      </c>
      <c r="C46" s="3"/>
    </row>
    <row r="47" spans="1:3" ht="12.75">
      <c r="A47"/>
      <c r="C47" s="3"/>
    </row>
    <row r="48" spans="1:3" ht="12.75">
      <c r="A48" s="26" t="s">
        <v>33</v>
      </c>
      <c r="C48" s="3"/>
    </row>
    <row r="50" spans="1:8" ht="12.75">
      <c r="A50" s="5" t="s">
        <v>10</v>
      </c>
      <c r="C50" s="5" t="s">
        <v>154</v>
      </c>
      <c r="G50" s="5" t="s">
        <v>11</v>
      </c>
      <c r="H50" s="5" t="s">
        <v>155</v>
      </c>
    </row>
    <row r="51" spans="1:8" ht="12.75">
      <c r="A51" s="5" t="s">
        <v>12</v>
      </c>
      <c r="C51" s="138">
        <v>42033</v>
      </c>
      <c r="G51" s="5" t="s">
        <v>12</v>
      </c>
      <c r="H51" s="138">
        <v>42033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17" bottom="0.17" header="0.26" footer="0.17"/>
  <pageSetup horizontalDpi="300" verticalDpi="300" orientation="landscape" paperSize="9" scale="75" r:id="rId1"/>
  <headerFooter alignWithMargins="0">
    <oddFooter>&amp;C54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21" t="s">
        <v>5</v>
      </c>
      <c r="H2" s="221"/>
    </row>
    <row r="3" ht="12.75">
      <c r="A3" s="5" t="s">
        <v>44</v>
      </c>
    </row>
    <row r="4" spans="1:8" ht="14.25">
      <c r="A4" s="5" t="s">
        <v>34</v>
      </c>
      <c r="G4" s="227" t="s">
        <v>45</v>
      </c>
      <c r="H4" s="227"/>
    </row>
    <row r="5" ht="12.75">
      <c r="A5" s="5" t="s">
        <v>55</v>
      </c>
    </row>
    <row r="7" spans="1:8" ht="12.75">
      <c r="A7" s="224" t="s">
        <v>29</v>
      </c>
      <c r="B7" s="224"/>
      <c r="C7" s="224"/>
      <c r="D7" s="224"/>
      <c r="E7" s="224"/>
      <c r="F7" s="224"/>
      <c r="G7" s="224"/>
      <c r="H7" s="224"/>
    </row>
    <row r="8" spans="1:8" ht="12.75">
      <c r="A8" s="225" t="s">
        <v>16</v>
      </c>
      <c r="B8" s="226"/>
      <c r="C8" s="226"/>
      <c r="D8" s="226"/>
      <c r="E8" s="226"/>
      <c r="F8" s="226"/>
      <c r="G8" s="226"/>
      <c r="H8" s="226"/>
    </row>
    <row r="9" spans="1:8" ht="12.75">
      <c r="A9" s="222" t="s">
        <v>18</v>
      </c>
      <c r="B9" s="223"/>
      <c r="C9" s="223"/>
      <c r="D9" s="223"/>
      <c r="E9" s="223"/>
      <c r="F9" s="223"/>
      <c r="G9" s="223"/>
      <c r="H9" s="223"/>
    </row>
    <row r="10" spans="1:8" ht="12.75">
      <c r="A10" s="225" t="s">
        <v>14</v>
      </c>
      <c r="B10" s="226"/>
      <c r="C10" s="226"/>
      <c r="D10" s="226"/>
      <c r="E10" s="226"/>
      <c r="F10" s="226"/>
      <c r="G10" s="226"/>
      <c r="H10" s="226"/>
    </row>
    <row r="11" spans="1:8" ht="12.75">
      <c r="A11" s="13"/>
      <c r="B11" s="13"/>
      <c r="C11" s="224"/>
      <c r="D11" s="224"/>
      <c r="E11" s="224"/>
      <c r="F11" s="224"/>
      <c r="G11" s="224"/>
      <c r="H11" s="13"/>
    </row>
    <row r="12" ht="13.5" thickBot="1">
      <c r="H12" s="6" t="s">
        <v>26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37</v>
      </c>
      <c r="E13" s="7" t="s">
        <v>38</v>
      </c>
      <c r="F13" s="42" t="s">
        <v>32</v>
      </c>
      <c r="G13" s="7" t="s">
        <v>39</v>
      </c>
      <c r="H13" s="7" t="s">
        <v>0</v>
      </c>
    </row>
    <row r="14" spans="1:8" ht="13.5" thickBot="1">
      <c r="A14" s="12" t="s">
        <v>6</v>
      </c>
      <c r="B14" s="32" t="s">
        <v>13</v>
      </c>
      <c r="C14" s="1" t="s">
        <v>31</v>
      </c>
      <c r="D14" s="1">
        <v>1</v>
      </c>
      <c r="E14" s="1">
        <v>2</v>
      </c>
      <c r="F14" s="22">
        <v>3</v>
      </c>
      <c r="G14" s="1">
        <v>4</v>
      </c>
      <c r="H14" s="1" t="s">
        <v>19</v>
      </c>
    </row>
    <row r="15" spans="1:8" ht="13.5" thickBot="1">
      <c r="A15" s="27"/>
      <c r="B15" s="29"/>
      <c r="C15" s="44" t="s">
        <v>15</v>
      </c>
      <c r="D15" s="38">
        <f>SUM(D17:D21)</f>
        <v>6170000</v>
      </c>
      <c r="E15" s="38">
        <f>SUM(E17:E21)</f>
        <v>6170000</v>
      </c>
      <c r="F15" s="38">
        <f>SUM(F17:F21)</f>
        <v>0</v>
      </c>
      <c r="G15" s="38">
        <f>SUM(G17:G21)</f>
        <v>6170000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34070</v>
      </c>
      <c r="C17" s="9" t="s">
        <v>56</v>
      </c>
      <c r="D17" s="39">
        <v>100000</v>
      </c>
      <c r="E17" s="39">
        <v>100000</v>
      </c>
      <c r="F17" s="39"/>
      <c r="G17" s="39">
        <v>100000</v>
      </c>
      <c r="H17" s="39">
        <f aca="true" t="shared" si="0" ref="H17:H22">E17-G17</f>
        <v>0</v>
      </c>
    </row>
    <row r="18" spans="1:8" ht="12.75">
      <c r="A18" s="34"/>
      <c r="B18" s="47">
        <v>34352</v>
      </c>
      <c r="C18" s="10" t="s">
        <v>57</v>
      </c>
      <c r="D18" s="39">
        <v>4250000</v>
      </c>
      <c r="E18" s="39">
        <v>4250000</v>
      </c>
      <c r="F18" s="39"/>
      <c r="G18" s="39">
        <v>4250000</v>
      </c>
      <c r="H18" s="39">
        <f t="shared" si="0"/>
        <v>0</v>
      </c>
    </row>
    <row r="19" spans="1:8" ht="12.75">
      <c r="A19" s="34"/>
      <c r="B19" s="45">
        <v>34352</v>
      </c>
      <c r="C19" s="10" t="s">
        <v>56</v>
      </c>
      <c r="D19" s="39">
        <v>1060000</v>
      </c>
      <c r="E19" s="39">
        <v>1060000</v>
      </c>
      <c r="F19" s="39"/>
      <c r="G19" s="39">
        <v>1060000</v>
      </c>
      <c r="H19" s="39">
        <f t="shared" si="0"/>
        <v>0</v>
      </c>
    </row>
    <row r="20" spans="1:8" ht="12.75">
      <c r="A20" s="34"/>
      <c r="B20" s="45">
        <v>34352</v>
      </c>
      <c r="C20" s="10" t="s">
        <v>57</v>
      </c>
      <c r="D20" s="39">
        <v>610000</v>
      </c>
      <c r="E20" s="39">
        <v>610000</v>
      </c>
      <c r="F20" s="39"/>
      <c r="G20" s="39">
        <v>610000</v>
      </c>
      <c r="H20" s="39">
        <f t="shared" si="0"/>
        <v>0</v>
      </c>
    </row>
    <row r="21" spans="1:8" ht="13.5" thickBot="1">
      <c r="A21" s="34"/>
      <c r="B21" s="45">
        <v>34352</v>
      </c>
      <c r="C21" s="17" t="s">
        <v>56</v>
      </c>
      <c r="D21" s="40">
        <v>150000</v>
      </c>
      <c r="E21" s="40">
        <v>150000</v>
      </c>
      <c r="F21" s="40"/>
      <c r="G21" s="40">
        <v>150000</v>
      </c>
      <c r="H21" s="39">
        <f t="shared" si="0"/>
        <v>0</v>
      </c>
    </row>
    <row r="22" spans="1:8" ht="13.5" thickBot="1">
      <c r="A22" s="27"/>
      <c r="B22" s="32"/>
      <c r="C22" s="18" t="s">
        <v>23</v>
      </c>
      <c r="D22" s="38">
        <f>SUM(D24:D26)</f>
        <v>110000</v>
      </c>
      <c r="E22" s="38">
        <f>SUM(E24:E26)</f>
        <v>110000</v>
      </c>
      <c r="F22" s="38">
        <f>SUM(F24:F26)</f>
        <v>0</v>
      </c>
      <c r="G22" s="38">
        <f>SUM(G24:G26)</f>
        <v>110000</v>
      </c>
      <c r="H22" s="38">
        <f t="shared" si="0"/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45">
        <v>34544</v>
      </c>
      <c r="C24" s="10" t="s">
        <v>58</v>
      </c>
      <c r="D24" s="39">
        <v>110000</v>
      </c>
      <c r="E24" s="39">
        <v>110000</v>
      </c>
      <c r="F24" s="39"/>
      <c r="G24" s="39">
        <v>110000</v>
      </c>
      <c r="H24" s="39">
        <f>E24-G24</f>
        <v>0</v>
      </c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24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25</v>
      </c>
      <c r="D32" s="40">
        <f>D15+D22+D27</f>
        <v>6280000</v>
      </c>
      <c r="E32" s="40">
        <f>E15+E22+E27</f>
        <v>6280000</v>
      </c>
      <c r="F32" s="40">
        <f>F15+F22+F27</f>
        <v>0</v>
      </c>
      <c r="G32" s="40">
        <f>G15+G22+G27</f>
        <v>6280000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30</v>
      </c>
      <c r="C35" s="3"/>
      <c r="D35" s="11"/>
      <c r="E35" s="11"/>
      <c r="F35" s="11"/>
      <c r="G35" s="11"/>
      <c r="H35" s="11"/>
    </row>
    <row r="36" spans="1:8" ht="12.75">
      <c r="A36" s="3" t="s">
        <v>22</v>
      </c>
      <c r="C36" s="3"/>
      <c r="D36" s="11"/>
      <c r="E36" s="11"/>
      <c r="F36" s="11"/>
      <c r="G36" s="11"/>
      <c r="H36" s="11"/>
    </row>
    <row r="37" spans="1:8" ht="12.75">
      <c r="A37" s="25" t="s">
        <v>21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17</v>
      </c>
      <c r="C39" s="3"/>
    </row>
    <row r="40" spans="1:7" ht="12.75">
      <c r="A40" s="25" t="s">
        <v>20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27</v>
      </c>
      <c r="C42" s="3"/>
    </row>
    <row r="43" spans="1:3" ht="12.75">
      <c r="A43" s="3" t="s">
        <v>28</v>
      </c>
      <c r="C43" s="3"/>
    </row>
    <row r="44" spans="1:3" ht="12.75">
      <c r="A44"/>
      <c r="C44" s="3"/>
    </row>
    <row r="45" spans="1:3" ht="12.75">
      <c r="A45" s="26" t="s">
        <v>33</v>
      </c>
      <c r="C45" s="3"/>
    </row>
    <row r="47" spans="1:8" ht="12.75">
      <c r="A47" s="5" t="s">
        <v>10</v>
      </c>
      <c r="C47" s="5" t="s">
        <v>154</v>
      </c>
      <c r="G47" s="5" t="s">
        <v>11</v>
      </c>
      <c r="H47" s="5" t="s">
        <v>155</v>
      </c>
    </row>
    <row r="48" spans="1:8" ht="12.75">
      <c r="A48" s="5" t="s">
        <v>12</v>
      </c>
      <c r="C48" s="138">
        <v>42033</v>
      </c>
      <c r="G48" s="5" t="s">
        <v>12</v>
      </c>
      <c r="H48" s="138">
        <v>42033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21" t="s">
        <v>5</v>
      </c>
      <c r="H2" s="221"/>
    </row>
    <row r="3" ht="12.75">
      <c r="A3" s="5" t="s">
        <v>44</v>
      </c>
    </row>
    <row r="4" spans="1:8" ht="14.25">
      <c r="A4" s="5" t="s">
        <v>34</v>
      </c>
      <c r="G4" s="227" t="s">
        <v>45</v>
      </c>
      <c r="H4" s="227"/>
    </row>
    <row r="5" ht="12.75">
      <c r="A5" s="5" t="s">
        <v>59</v>
      </c>
    </row>
    <row r="7" spans="1:8" ht="12.75">
      <c r="A7" s="224" t="s">
        <v>29</v>
      </c>
      <c r="B7" s="224"/>
      <c r="C7" s="224"/>
      <c r="D7" s="224"/>
      <c r="E7" s="224"/>
      <c r="F7" s="224"/>
      <c r="G7" s="224"/>
      <c r="H7" s="224"/>
    </row>
    <row r="8" spans="1:8" ht="12.75">
      <c r="A8" s="225" t="s">
        <v>16</v>
      </c>
      <c r="B8" s="226"/>
      <c r="C8" s="226"/>
      <c r="D8" s="226"/>
      <c r="E8" s="226"/>
      <c r="F8" s="226"/>
      <c r="G8" s="226"/>
      <c r="H8" s="226"/>
    </row>
    <row r="9" spans="1:8" ht="12.75">
      <c r="A9" s="222" t="s">
        <v>18</v>
      </c>
      <c r="B9" s="223"/>
      <c r="C9" s="223"/>
      <c r="D9" s="223"/>
      <c r="E9" s="223"/>
      <c r="F9" s="223"/>
      <c r="G9" s="223"/>
      <c r="H9" s="223"/>
    </row>
    <row r="10" spans="1:8" ht="12.75">
      <c r="A10" s="225" t="s">
        <v>14</v>
      </c>
      <c r="B10" s="226"/>
      <c r="C10" s="226"/>
      <c r="D10" s="226"/>
      <c r="E10" s="226"/>
      <c r="F10" s="226"/>
      <c r="G10" s="226"/>
      <c r="H10" s="226"/>
    </row>
    <row r="11" spans="1:8" ht="12.75">
      <c r="A11" s="13"/>
      <c r="B11" s="13"/>
      <c r="C11" s="224"/>
      <c r="D11" s="224"/>
      <c r="E11" s="224"/>
      <c r="F11" s="224"/>
      <c r="G11" s="224"/>
      <c r="H11" s="13"/>
    </row>
    <row r="12" ht="13.5" thickBot="1">
      <c r="H12" s="6" t="s">
        <v>26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37</v>
      </c>
      <c r="E13" s="7" t="s">
        <v>38</v>
      </c>
      <c r="F13" s="42" t="s">
        <v>32</v>
      </c>
      <c r="G13" s="7" t="s">
        <v>39</v>
      </c>
      <c r="H13" s="7" t="s">
        <v>0</v>
      </c>
    </row>
    <row r="14" spans="1:8" ht="13.5" thickBot="1">
      <c r="A14" s="12" t="s">
        <v>6</v>
      </c>
      <c r="B14" s="32" t="s">
        <v>13</v>
      </c>
      <c r="C14" s="1" t="s">
        <v>31</v>
      </c>
      <c r="D14" s="1">
        <v>1</v>
      </c>
      <c r="E14" s="1">
        <v>2</v>
      </c>
      <c r="F14" s="22">
        <v>3</v>
      </c>
      <c r="G14" s="1">
        <v>4</v>
      </c>
      <c r="H14" s="1" t="s">
        <v>19</v>
      </c>
    </row>
    <row r="15" spans="1:8" ht="13.5" thickBot="1">
      <c r="A15" s="27"/>
      <c r="B15" s="29"/>
      <c r="C15" s="44" t="s">
        <v>15</v>
      </c>
      <c r="D15" s="38">
        <f>SUM(D17:D21)</f>
        <v>450000</v>
      </c>
      <c r="E15" s="38">
        <f>SUM(E17:E21)</f>
        <v>450000</v>
      </c>
      <c r="F15" s="38">
        <f>SUM(F17:F21)</f>
        <v>0</v>
      </c>
      <c r="G15" s="38">
        <f>SUM(G17:G21)</f>
        <v>450000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22005</v>
      </c>
      <c r="C17" s="9" t="s">
        <v>60</v>
      </c>
      <c r="D17" s="39">
        <v>450000</v>
      </c>
      <c r="E17" s="39">
        <v>450000</v>
      </c>
      <c r="F17" s="39"/>
      <c r="G17" s="39">
        <v>450000</v>
      </c>
      <c r="H17" s="39">
        <f>E17-G17</f>
        <v>0</v>
      </c>
    </row>
    <row r="18" spans="1:8" ht="12.75">
      <c r="A18" s="34"/>
      <c r="B18" s="47"/>
      <c r="C18" s="10"/>
      <c r="D18" s="39"/>
      <c r="E18" s="39"/>
      <c r="F18" s="39"/>
      <c r="G18" s="39"/>
      <c r="H18" s="39"/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23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24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25</v>
      </c>
      <c r="D32" s="40">
        <f>D15+D22+D27</f>
        <v>450000</v>
      </c>
      <c r="E32" s="40">
        <f>E15+E22+E27</f>
        <v>450000</v>
      </c>
      <c r="F32" s="40">
        <f>F15+F22+F27</f>
        <v>0</v>
      </c>
      <c r="G32" s="40">
        <f>G15+G22+G27</f>
        <v>450000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30</v>
      </c>
      <c r="C35" s="3"/>
      <c r="D35" s="11"/>
      <c r="E35" s="11"/>
      <c r="F35" s="11"/>
      <c r="G35" s="11"/>
      <c r="H35" s="11"/>
    </row>
    <row r="36" spans="1:8" ht="12.75">
      <c r="A36" s="3" t="s">
        <v>22</v>
      </c>
      <c r="C36" s="3"/>
      <c r="D36" s="11"/>
      <c r="E36" s="11"/>
      <c r="F36" s="11"/>
      <c r="G36" s="11"/>
      <c r="H36" s="11"/>
    </row>
    <row r="37" spans="1:8" ht="12.75">
      <c r="A37" s="25" t="s">
        <v>21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17</v>
      </c>
      <c r="C39" s="3"/>
    </row>
    <row r="40" spans="1:7" ht="12.75">
      <c r="A40" s="25" t="s">
        <v>20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27</v>
      </c>
      <c r="C42" s="3"/>
    </row>
    <row r="43" spans="1:3" ht="12.75">
      <c r="A43" s="3" t="s">
        <v>28</v>
      </c>
      <c r="C43" s="3"/>
    </row>
    <row r="44" spans="1:3" ht="12.75">
      <c r="A44"/>
      <c r="C44" s="3"/>
    </row>
    <row r="45" spans="1:3" ht="12.75">
      <c r="A45" s="26" t="s">
        <v>33</v>
      </c>
      <c r="C45" s="3"/>
    </row>
    <row r="47" spans="1:8" ht="12.75">
      <c r="A47" s="5" t="s">
        <v>10</v>
      </c>
      <c r="C47" s="5" t="s">
        <v>154</v>
      </c>
      <c r="G47" s="5" t="s">
        <v>11</v>
      </c>
      <c r="H47" s="5" t="s">
        <v>155</v>
      </c>
    </row>
    <row r="48" spans="1:8" ht="12.75">
      <c r="A48" s="5" t="s">
        <v>12</v>
      </c>
      <c r="C48" s="138">
        <v>42033</v>
      </c>
      <c r="G48" s="5" t="s">
        <v>12</v>
      </c>
      <c r="H48" s="138">
        <v>42033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&amp;C56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21" t="s">
        <v>5</v>
      </c>
      <c r="H2" s="221"/>
    </row>
    <row r="3" ht="12.75">
      <c r="A3" s="5" t="s">
        <v>44</v>
      </c>
    </row>
    <row r="4" spans="1:8" ht="14.25">
      <c r="A4" s="5" t="s">
        <v>34</v>
      </c>
      <c r="G4" s="227" t="s">
        <v>45</v>
      </c>
      <c r="H4" s="227"/>
    </row>
    <row r="5" ht="12.75">
      <c r="A5" s="5" t="s">
        <v>61</v>
      </c>
    </row>
    <row r="7" spans="1:8" ht="12.75">
      <c r="A7" s="224" t="s">
        <v>29</v>
      </c>
      <c r="B7" s="224"/>
      <c r="C7" s="224"/>
      <c r="D7" s="224"/>
      <c r="E7" s="224"/>
      <c r="F7" s="224"/>
      <c r="G7" s="224"/>
      <c r="H7" s="224"/>
    </row>
    <row r="8" spans="1:8" ht="12.75">
      <c r="A8" s="225" t="s">
        <v>16</v>
      </c>
      <c r="B8" s="226"/>
      <c r="C8" s="226"/>
      <c r="D8" s="226"/>
      <c r="E8" s="226"/>
      <c r="F8" s="226"/>
      <c r="G8" s="226"/>
      <c r="H8" s="226"/>
    </row>
    <row r="9" spans="1:8" ht="12.75">
      <c r="A9" s="222" t="s">
        <v>18</v>
      </c>
      <c r="B9" s="223"/>
      <c r="C9" s="223"/>
      <c r="D9" s="223"/>
      <c r="E9" s="223"/>
      <c r="F9" s="223"/>
      <c r="G9" s="223"/>
      <c r="H9" s="223"/>
    </row>
    <row r="10" spans="1:8" ht="12.75">
      <c r="A10" s="225" t="s">
        <v>14</v>
      </c>
      <c r="B10" s="226"/>
      <c r="C10" s="226"/>
      <c r="D10" s="226"/>
      <c r="E10" s="226"/>
      <c r="F10" s="226"/>
      <c r="G10" s="226"/>
      <c r="H10" s="226"/>
    </row>
    <row r="11" spans="1:8" ht="12.75">
      <c r="A11" s="13"/>
      <c r="B11" s="13"/>
      <c r="C11" s="224"/>
      <c r="D11" s="224"/>
      <c r="E11" s="224"/>
      <c r="F11" s="224"/>
      <c r="G11" s="224"/>
      <c r="H11" s="13"/>
    </row>
    <row r="12" ht="13.5" thickBot="1">
      <c r="H12" s="6" t="s">
        <v>26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37</v>
      </c>
      <c r="E13" s="7" t="s">
        <v>38</v>
      </c>
      <c r="F13" s="42" t="s">
        <v>32</v>
      </c>
      <c r="G13" s="7" t="s">
        <v>39</v>
      </c>
      <c r="H13" s="7" t="s">
        <v>0</v>
      </c>
    </row>
    <row r="14" spans="1:8" ht="13.5" thickBot="1">
      <c r="A14" s="12" t="s">
        <v>6</v>
      </c>
      <c r="B14" s="32" t="s">
        <v>13</v>
      </c>
      <c r="C14" s="1" t="s">
        <v>31</v>
      </c>
      <c r="D14" s="1">
        <v>1</v>
      </c>
      <c r="E14" s="1">
        <v>2</v>
      </c>
      <c r="F14" s="22">
        <v>3</v>
      </c>
      <c r="G14" s="1">
        <v>4</v>
      </c>
      <c r="H14" s="1" t="s">
        <v>19</v>
      </c>
    </row>
    <row r="15" spans="1:8" ht="13.5" thickBot="1">
      <c r="A15" s="27"/>
      <c r="B15" s="29"/>
      <c r="C15" s="44" t="s">
        <v>15</v>
      </c>
      <c r="D15" s="38">
        <f>SUM(D17:D21)</f>
        <v>441400</v>
      </c>
      <c r="E15" s="38">
        <f>SUM(E17:E21)</f>
        <v>441400</v>
      </c>
      <c r="F15" s="38">
        <f>SUM(F17:F21)</f>
        <v>0</v>
      </c>
      <c r="G15" s="38">
        <f>SUM(G17:G21)</f>
        <v>441400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13305</v>
      </c>
      <c r="C17" s="9" t="s">
        <v>62</v>
      </c>
      <c r="D17" s="39"/>
      <c r="E17" s="39"/>
      <c r="F17" s="39"/>
      <c r="G17" s="39"/>
      <c r="H17" s="39"/>
    </row>
    <row r="18" spans="1:8" ht="12.75">
      <c r="A18" s="34"/>
      <c r="B18" s="47"/>
      <c r="C18" s="10" t="s">
        <v>63</v>
      </c>
      <c r="D18" s="39">
        <v>441400</v>
      </c>
      <c r="E18" s="39">
        <v>441400</v>
      </c>
      <c r="F18" s="39"/>
      <c r="G18" s="39">
        <v>441400</v>
      </c>
      <c r="H18" s="39">
        <f>E18-G18</f>
        <v>0</v>
      </c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23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24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25</v>
      </c>
      <c r="D32" s="40">
        <f>D15+D22+D27</f>
        <v>441400</v>
      </c>
      <c r="E32" s="40">
        <f>E15+E22+E27</f>
        <v>441400</v>
      </c>
      <c r="F32" s="40">
        <f>F15+F22+F27</f>
        <v>0</v>
      </c>
      <c r="G32" s="40">
        <f>G15+G22+G27</f>
        <v>441400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30</v>
      </c>
      <c r="C35" s="3"/>
      <c r="D35" s="11"/>
      <c r="E35" s="11"/>
      <c r="F35" s="11"/>
      <c r="G35" s="11"/>
      <c r="H35" s="11"/>
    </row>
    <row r="36" spans="1:8" ht="12.75">
      <c r="A36" s="3" t="s">
        <v>22</v>
      </c>
      <c r="C36" s="3"/>
      <c r="D36" s="11"/>
      <c r="E36" s="11"/>
      <c r="F36" s="11"/>
      <c r="G36" s="11"/>
      <c r="H36" s="11"/>
    </row>
    <row r="37" spans="1:8" ht="12.75">
      <c r="A37" s="25" t="s">
        <v>21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17</v>
      </c>
      <c r="C39" s="3"/>
    </row>
    <row r="40" spans="1:7" ht="12.75">
      <c r="A40" s="25" t="s">
        <v>20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27</v>
      </c>
      <c r="C42" s="3"/>
    </row>
    <row r="43" spans="1:3" ht="12.75">
      <c r="A43" s="3" t="s">
        <v>28</v>
      </c>
      <c r="C43" s="3"/>
    </row>
    <row r="44" spans="1:3" ht="12.75">
      <c r="A44"/>
      <c r="C44" s="3"/>
    </row>
    <row r="45" spans="1:3" ht="12.75">
      <c r="A45" s="26" t="s">
        <v>33</v>
      </c>
      <c r="C45" s="3"/>
    </row>
    <row r="47" spans="1:8" ht="12.75">
      <c r="A47" s="5" t="s">
        <v>10</v>
      </c>
      <c r="C47" s="5" t="s">
        <v>154</v>
      </c>
      <c r="G47" s="5" t="s">
        <v>11</v>
      </c>
      <c r="H47" s="5" t="s">
        <v>155</v>
      </c>
    </row>
    <row r="48" spans="1:8" ht="12.75">
      <c r="A48" s="5" t="s">
        <v>12</v>
      </c>
      <c r="C48" s="138">
        <v>42033</v>
      </c>
      <c r="G48" s="5" t="s">
        <v>12</v>
      </c>
      <c r="H48" s="138">
        <v>42033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&amp;C57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9">
      <selection activeCell="H47" sqref="H47:H48"/>
    </sheetView>
  </sheetViews>
  <sheetFormatPr defaultColWidth="9.003906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21" t="s">
        <v>5</v>
      </c>
      <c r="H2" s="221"/>
    </row>
    <row r="3" ht="12.75">
      <c r="A3" s="5" t="s">
        <v>44</v>
      </c>
    </row>
    <row r="4" spans="1:8" ht="14.25">
      <c r="A4" s="5" t="s">
        <v>34</v>
      </c>
      <c r="G4" s="227" t="s">
        <v>45</v>
      </c>
      <c r="H4" s="227"/>
    </row>
    <row r="5" ht="12.75">
      <c r="A5" s="5" t="s">
        <v>64</v>
      </c>
    </row>
    <row r="7" spans="1:8" ht="12.75">
      <c r="A7" s="224" t="s">
        <v>29</v>
      </c>
      <c r="B7" s="224"/>
      <c r="C7" s="224"/>
      <c r="D7" s="224"/>
      <c r="E7" s="224"/>
      <c r="F7" s="224"/>
      <c r="G7" s="224"/>
      <c r="H7" s="224"/>
    </row>
    <row r="8" spans="1:8" ht="12.75">
      <c r="A8" s="225" t="s">
        <v>16</v>
      </c>
      <c r="B8" s="226"/>
      <c r="C8" s="226"/>
      <c r="D8" s="226"/>
      <c r="E8" s="226"/>
      <c r="F8" s="226"/>
      <c r="G8" s="226"/>
      <c r="H8" s="226"/>
    </row>
    <row r="9" spans="1:8" ht="12.75">
      <c r="A9" s="222" t="s">
        <v>18</v>
      </c>
      <c r="B9" s="223"/>
      <c r="C9" s="223"/>
      <c r="D9" s="223"/>
      <c r="E9" s="223"/>
      <c r="F9" s="223"/>
      <c r="G9" s="223"/>
      <c r="H9" s="223"/>
    </row>
    <row r="10" spans="1:8" ht="12.75">
      <c r="A10" s="225" t="s">
        <v>14</v>
      </c>
      <c r="B10" s="226"/>
      <c r="C10" s="226"/>
      <c r="D10" s="226"/>
      <c r="E10" s="226"/>
      <c r="F10" s="226"/>
      <c r="G10" s="226"/>
      <c r="H10" s="226"/>
    </row>
    <row r="11" spans="1:8" ht="12.75">
      <c r="A11" s="13"/>
      <c r="B11" s="13"/>
      <c r="C11" s="224"/>
      <c r="D11" s="224"/>
      <c r="E11" s="224"/>
      <c r="F11" s="224"/>
      <c r="G11" s="224"/>
      <c r="H11" s="13"/>
    </row>
    <row r="12" ht="13.5" thickBot="1">
      <c r="H12" s="6" t="s">
        <v>26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37</v>
      </c>
      <c r="E13" s="7" t="s">
        <v>38</v>
      </c>
      <c r="F13" s="42" t="s">
        <v>32</v>
      </c>
      <c r="G13" s="7" t="s">
        <v>39</v>
      </c>
      <c r="H13" s="7" t="s">
        <v>0</v>
      </c>
    </row>
    <row r="14" spans="1:8" ht="13.5" thickBot="1">
      <c r="A14" s="12" t="s">
        <v>6</v>
      </c>
      <c r="B14" s="32" t="s">
        <v>13</v>
      </c>
      <c r="C14" s="1" t="s">
        <v>31</v>
      </c>
      <c r="D14" s="1">
        <v>1</v>
      </c>
      <c r="E14" s="1">
        <v>2</v>
      </c>
      <c r="F14" s="22">
        <v>3</v>
      </c>
      <c r="G14" s="1">
        <v>4</v>
      </c>
      <c r="H14" s="1" t="s">
        <v>19</v>
      </c>
    </row>
    <row r="15" spans="1:8" ht="13.5" thickBot="1">
      <c r="A15" s="27"/>
      <c r="B15" s="29"/>
      <c r="C15" s="44" t="s">
        <v>15</v>
      </c>
      <c r="D15" s="38">
        <f>SUM(D17:D21)</f>
        <v>565109</v>
      </c>
      <c r="E15" s="38">
        <f>SUM(E17:E21)</f>
        <v>565109</v>
      </c>
      <c r="F15" s="38">
        <f>SUM(F17:F21)</f>
        <v>0</v>
      </c>
      <c r="G15" s="38">
        <f>SUM(G17:G21)</f>
        <v>565109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29004</v>
      </c>
      <c r="C17" s="9" t="s">
        <v>65</v>
      </c>
      <c r="D17" s="39">
        <v>65050</v>
      </c>
      <c r="E17" s="39">
        <v>65050</v>
      </c>
      <c r="F17" s="39"/>
      <c r="G17" s="39">
        <v>65050</v>
      </c>
      <c r="H17" s="39">
        <f>E17-G17</f>
        <v>0</v>
      </c>
    </row>
    <row r="18" spans="1:8" ht="12.75">
      <c r="A18" s="34"/>
      <c r="B18" s="47">
        <v>29008</v>
      </c>
      <c r="C18" s="10" t="s">
        <v>66</v>
      </c>
      <c r="D18" s="39">
        <v>500059</v>
      </c>
      <c r="E18" s="39">
        <v>500059</v>
      </c>
      <c r="F18" s="39"/>
      <c r="G18" s="39">
        <v>500059</v>
      </c>
      <c r="H18" s="39">
        <f>E18-G18</f>
        <v>0</v>
      </c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23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24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25</v>
      </c>
      <c r="D32" s="40">
        <f>D15+D22+D27</f>
        <v>565109</v>
      </c>
      <c r="E32" s="40">
        <f>E15+E22+E27</f>
        <v>565109</v>
      </c>
      <c r="F32" s="40">
        <f>F15+F22+F27</f>
        <v>0</v>
      </c>
      <c r="G32" s="40">
        <f>G15+G22+G27</f>
        <v>565109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30</v>
      </c>
      <c r="C35" s="3"/>
      <c r="D35" s="11"/>
      <c r="E35" s="11"/>
      <c r="F35" s="11"/>
      <c r="G35" s="11"/>
      <c r="H35" s="11"/>
    </row>
    <row r="36" spans="1:8" ht="12.75">
      <c r="A36" s="3" t="s">
        <v>22</v>
      </c>
      <c r="C36" s="3"/>
      <c r="D36" s="11"/>
      <c r="E36" s="11"/>
      <c r="F36" s="11"/>
      <c r="G36" s="11"/>
      <c r="H36" s="11"/>
    </row>
    <row r="37" spans="1:8" ht="12.75">
      <c r="A37" s="25" t="s">
        <v>21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17</v>
      </c>
      <c r="C39" s="3"/>
    </row>
    <row r="40" spans="1:7" ht="12.75">
      <c r="A40" s="25" t="s">
        <v>20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27</v>
      </c>
      <c r="C42" s="3"/>
    </row>
    <row r="43" spans="1:3" ht="12.75">
      <c r="A43" s="3" t="s">
        <v>28</v>
      </c>
      <c r="C43" s="3"/>
    </row>
    <row r="44" spans="1:3" ht="12.75">
      <c r="A44"/>
      <c r="C44" s="3"/>
    </row>
    <row r="45" spans="1:3" ht="12.75">
      <c r="A45" s="26" t="s">
        <v>33</v>
      </c>
      <c r="C45" s="3"/>
    </row>
    <row r="47" spans="1:8" ht="12.75">
      <c r="A47" s="5" t="s">
        <v>10</v>
      </c>
      <c r="C47" s="5" t="s">
        <v>154</v>
      </c>
      <c r="G47" s="5" t="s">
        <v>11</v>
      </c>
      <c r="H47" s="5" t="s">
        <v>155</v>
      </c>
    </row>
    <row r="48" spans="1:8" ht="12.75">
      <c r="A48" s="5" t="s">
        <v>12</v>
      </c>
      <c r="C48" s="138">
        <v>42033</v>
      </c>
      <c r="G48" s="5" t="s">
        <v>12</v>
      </c>
      <c r="H48" s="138">
        <v>42033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22.00390625" style="5" customWidth="1"/>
    <col min="2" max="2" width="6.75390625" style="5" customWidth="1"/>
    <col min="3" max="3" width="50.75390625" style="5" customWidth="1"/>
    <col min="4" max="6" width="15.625" style="5" customWidth="1"/>
    <col min="7" max="7" width="16.25390625" style="5" customWidth="1"/>
    <col min="8" max="8" width="15.625" style="5" customWidth="1"/>
    <col min="9" max="16384" width="9.125" style="5" customWidth="1"/>
  </cols>
  <sheetData>
    <row r="1" spans="1:8" ht="12.75">
      <c r="A1" s="43"/>
      <c r="B1" s="21"/>
      <c r="C1" s="2"/>
      <c r="H1" s="43"/>
    </row>
    <row r="2" spans="2:8" ht="12.75">
      <c r="B2" s="14"/>
      <c r="C2" s="11"/>
      <c r="G2" s="221" t="s">
        <v>5</v>
      </c>
      <c r="H2" s="221"/>
    </row>
    <row r="3" ht="12.75">
      <c r="A3" s="5" t="s">
        <v>44</v>
      </c>
    </row>
    <row r="4" spans="1:8" ht="14.25">
      <c r="A4" s="5" t="s">
        <v>34</v>
      </c>
      <c r="G4" s="227" t="s">
        <v>45</v>
      </c>
      <c r="H4" s="227"/>
    </row>
    <row r="5" ht="12.75">
      <c r="A5" s="5" t="s">
        <v>67</v>
      </c>
    </row>
    <row r="7" spans="1:8" ht="12.75">
      <c r="A7" s="224" t="s">
        <v>29</v>
      </c>
      <c r="B7" s="224"/>
      <c r="C7" s="224"/>
      <c r="D7" s="224"/>
      <c r="E7" s="224"/>
      <c r="F7" s="224"/>
      <c r="G7" s="224"/>
      <c r="H7" s="224"/>
    </row>
    <row r="8" spans="1:8" ht="12.75">
      <c r="A8" s="225" t="s">
        <v>16</v>
      </c>
      <c r="B8" s="226"/>
      <c r="C8" s="226"/>
      <c r="D8" s="226"/>
      <c r="E8" s="226"/>
      <c r="F8" s="226"/>
      <c r="G8" s="226"/>
      <c r="H8" s="226"/>
    </row>
    <row r="9" spans="1:8" ht="12.75">
      <c r="A9" s="222" t="s">
        <v>18</v>
      </c>
      <c r="B9" s="223"/>
      <c r="C9" s="223"/>
      <c r="D9" s="223"/>
      <c r="E9" s="223"/>
      <c r="F9" s="223"/>
      <c r="G9" s="223"/>
      <c r="H9" s="223"/>
    </row>
    <row r="10" spans="1:8" ht="12.75">
      <c r="A10" s="225" t="s">
        <v>14</v>
      </c>
      <c r="B10" s="226"/>
      <c r="C10" s="226"/>
      <c r="D10" s="226"/>
      <c r="E10" s="226"/>
      <c r="F10" s="226"/>
      <c r="G10" s="226"/>
      <c r="H10" s="226"/>
    </row>
    <row r="11" spans="1:8" ht="12.75">
      <c r="A11" s="13"/>
      <c r="B11" s="13"/>
      <c r="C11" s="224"/>
      <c r="D11" s="224"/>
      <c r="E11" s="224"/>
      <c r="F11" s="224"/>
      <c r="G11" s="224"/>
      <c r="H11" s="13"/>
    </row>
    <row r="12" ht="13.5" thickBot="1">
      <c r="H12" s="6" t="s">
        <v>26</v>
      </c>
    </row>
    <row r="13" spans="1:8" s="23" customFormat="1" ht="90" thickBot="1">
      <c r="A13" s="33" t="s">
        <v>3</v>
      </c>
      <c r="B13" s="28" t="s">
        <v>4</v>
      </c>
      <c r="C13" s="24" t="s">
        <v>7</v>
      </c>
      <c r="D13" s="7" t="s">
        <v>37</v>
      </c>
      <c r="E13" s="7" t="s">
        <v>38</v>
      </c>
      <c r="F13" s="42" t="s">
        <v>32</v>
      </c>
      <c r="G13" s="7" t="s">
        <v>39</v>
      </c>
      <c r="H13" s="7" t="s">
        <v>0</v>
      </c>
    </row>
    <row r="14" spans="1:8" ht="13.5" thickBot="1">
      <c r="A14" s="12" t="s">
        <v>6</v>
      </c>
      <c r="B14" s="32" t="s">
        <v>13</v>
      </c>
      <c r="C14" s="1" t="s">
        <v>31</v>
      </c>
      <c r="D14" s="1">
        <v>1</v>
      </c>
      <c r="E14" s="1">
        <v>2</v>
      </c>
      <c r="F14" s="22">
        <v>3</v>
      </c>
      <c r="G14" s="1">
        <v>4</v>
      </c>
      <c r="H14" s="1" t="s">
        <v>19</v>
      </c>
    </row>
    <row r="15" spans="1:8" ht="13.5" thickBot="1">
      <c r="A15" s="27"/>
      <c r="B15" s="29"/>
      <c r="C15" s="44" t="s">
        <v>15</v>
      </c>
      <c r="D15" s="38">
        <f>SUM(D17:D21)</f>
        <v>1267585</v>
      </c>
      <c r="E15" s="38">
        <f>SUM(E17:E21)</f>
        <v>1267585</v>
      </c>
      <c r="F15" s="38">
        <f>SUM(F17:F21)</f>
        <v>0</v>
      </c>
      <c r="G15" s="38">
        <f>SUM(G17:G21)</f>
        <v>1267585</v>
      </c>
      <c r="H15" s="38">
        <f>SUM(H17:H21)</f>
        <v>0</v>
      </c>
    </row>
    <row r="16" spans="1:8" ht="12.75">
      <c r="A16" s="34"/>
      <c r="B16" s="30"/>
      <c r="C16" s="4" t="s">
        <v>8</v>
      </c>
      <c r="D16" s="39"/>
      <c r="E16" s="39"/>
      <c r="F16" s="39"/>
      <c r="G16" s="39"/>
      <c r="H16" s="41"/>
    </row>
    <row r="17" spans="1:8" ht="12.75">
      <c r="A17" s="34"/>
      <c r="B17" s="45">
        <v>15065</v>
      </c>
      <c r="C17" s="9" t="s">
        <v>68</v>
      </c>
      <c r="D17" s="39">
        <v>1267585</v>
      </c>
      <c r="E17" s="39">
        <v>1267585</v>
      </c>
      <c r="F17" s="39"/>
      <c r="G17" s="39">
        <v>1267585</v>
      </c>
      <c r="H17" s="39">
        <f>E17-G17</f>
        <v>0</v>
      </c>
    </row>
    <row r="18" spans="1:8" ht="12.75">
      <c r="A18" s="34"/>
      <c r="B18" s="47"/>
      <c r="C18" s="10"/>
      <c r="D18" s="39"/>
      <c r="E18" s="39"/>
      <c r="F18" s="39"/>
      <c r="G18" s="39"/>
      <c r="H18" s="39"/>
    </row>
    <row r="19" spans="1:8" ht="12.75">
      <c r="A19" s="34"/>
      <c r="B19" s="45"/>
      <c r="C19" s="10"/>
      <c r="D19" s="39"/>
      <c r="E19" s="39"/>
      <c r="F19" s="39"/>
      <c r="G19" s="39"/>
      <c r="H19" s="39"/>
    </row>
    <row r="20" spans="1:8" ht="12.75">
      <c r="A20" s="34"/>
      <c r="B20" s="45"/>
      <c r="C20" s="10"/>
      <c r="D20" s="39"/>
      <c r="E20" s="39"/>
      <c r="F20" s="39"/>
      <c r="G20" s="39"/>
      <c r="H20" s="39"/>
    </row>
    <row r="21" spans="1:8" ht="13.5" thickBot="1">
      <c r="A21" s="34"/>
      <c r="B21" s="45"/>
      <c r="C21" s="17"/>
      <c r="D21" s="40"/>
      <c r="E21" s="40"/>
      <c r="F21" s="40"/>
      <c r="G21" s="40"/>
      <c r="H21" s="40"/>
    </row>
    <row r="22" spans="1:8" ht="13.5" thickBot="1">
      <c r="A22" s="27"/>
      <c r="B22" s="32"/>
      <c r="C22" s="18" t="s">
        <v>23</v>
      </c>
      <c r="D22" s="38">
        <f>SUM(D24:D26)</f>
        <v>0</v>
      </c>
      <c r="E22" s="38">
        <f>SUM(E24:E26)</f>
        <v>0</v>
      </c>
      <c r="F22" s="38">
        <f>SUM(F24:F26)</f>
        <v>0</v>
      </c>
      <c r="G22" s="38">
        <f>SUM(G24:G26)</f>
        <v>0</v>
      </c>
      <c r="H22" s="38">
        <f>SUM(H24:H26)</f>
        <v>0</v>
      </c>
    </row>
    <row r="23" spans="1:8" ht="12.75">
      <c r="A23" s="34"/>
      <c r="B23" s="30"/>
      <c r="C23" s="4" t="s">
        <v>8</v>
      </c>
      <c r="D23" s="39"/>
      <c r="E23" s="39"/>
      <c r="F23" s="39"/>
      <c r="G23" s="39"/>
      <c r="H23" s="39"/>
    </row>
    <row r="24" spans="1:8" ht="12.75">
      <c r="A24" s="34"/>
      <c r="B24" s="30"/>
      <c r="C24" s="10"/>
      <c r="D24" s="39"/>
      <c r="E24" s="39"/>
      <c r="F24" s="39"/>
      <c r="G24" s="39"/>
      <c r="H24" s="39"/>
    </row>
    <row r="25" spans="1:8" ht="12.75">
      <c r="A25" s="34"/>
      <c r="B25" s="30"/>
      <c r="C25" s="10"/>
      <c r="D25" s="39"/>
      <c r="E25" s="39"/>
      <c r="F25" s="39"/>
      <c r="G25" s="39"/>
      <c r="H25" s="39"/>
    </row>
    <row r="26" spans="1:8" ht="13.5" thickBot="1">
      <c r="A26" s="35"/>
      <c r="B26" s="31"/>
      <c r="C26" s="10"/>
      <c r="D26" s="39"/>
      <c r="E26" s="39"/>
      <c r="F26" s="39"/>
      <c r="G26" s="39"/>
      <c r="H26" s="40"/>
    </row>
    <row r="27" spans="1:8" ht="13.5" thickBot="1">
      <c r="A27" s="27"/>
      <c r="B27" s="32"/>
      <c r="C27" s="18" t="s">
        <v>24</v>
      </c>
      <c r="D27" s="38">
        <f>SUM(D29:D31)</f>
        <v>0</v>
      </c>
      <c r="E27" s="38">
        <f>SUM(E29:E31)</f>
        <v>0</v>
      </c>
      <c r="F27" s="38">
        <f>SUM(F29:F31)</f>
        <v>0</v>
      </c>
      <c r="G27" s="38">
        <f>SUM(G29:G31)</f>
        <v>0</v>
      </c>
      <c r="H27" s="38">
        <f>SUM(H29:H31)</f>
        <v>0</v>
      </c>
    </row>
    <row r="28" spans="1:8" ht="12.75">
      <c r="A28" s="34"/>
      <c r="B28" s="31"/>
      <c r="C28" s="9" t="s">
        <v>8</v>
      </c>
      <c r="D28" s="39"/>
      <c r="E28" s="39"/>
      <c r="F28" s="39"/>
      <c r="G28" s="39"/>
      <c r="H28" s="39"/>
    </row>
    <row r="29" spans="1:8" ht="12.75">
      <c r="A29" s="34"/>
      <c r="B29" s="31"/>
      <c r="C29" s="9"/>
      <c r="D29" s="39"/>
      <c r="E29" s="39"/>
      <c r="F29" s="39"/>
      <c r="G29" s="39"/>
      <c r="H29" s="39"/>
    </row>
    <row r="30" spans="1:8" ht="12.75">
      <c r="A30" s="35"/>
      <c r="B30" s="31"/>
      <c r="C30" s="10"/>
      <c r="D30" s="39"/>
      <c r="E30" s="39"/>
      <c r="F30" s="39"/>
      <c r="G30" s="39"/>
      <c r="H30" s="39"/>
    </row>
    <row r="31" spans="1:8" ht="13.5" thickBot="1">
      <c r="A31" s="35"/>
      <c r="B31" s="31"/>
      <c r="C31" s="17"/>
      <c r="D31" s="40"/>
      <c r="E31" s="40"/>
      <c r="F31" s="40"/>
      <c r="G31" s="40"/>
      <c r="H31" s="40"/>
    </row>
    <row r="32" spans="1:8" ht="26.25" thickBot="1">
      <c r="A32" s="8"/>
      <c r="B32" s="32"/>
      <c r="C32" s="19" t="s">
        <v>25</v>
      </c>
      <c r="D32" s="40">
        <f>D15+D22+D27</f>
        <v>1267585</v>
      </c>
      <c r="E32" s="40">
        <f>E15+E22+E27</f>
        <v>1267585</v>
      </c>
      <c r="F32" s="40">
        <f>F15+F22+F27</f>
        <v>0</v>
      </c>
      <c r="G32" s="40">
        <f>G15+G22+G27</f>
        <v>1267585</v>
      </c>
      <c r="H32" s="40">
        <f>H15+H22+H27</f>
        <v>0</v>
      </c>
    </row>
    <row r="33" spans="1:8" ht="12.75">
      <c r="A33" s="16"/>
      <c r="B33" s="15"/>
      <c r="C33" s="20"/>
      <c r="D33" s="16"/>
      <c r="E33" s="16"/>
      <c r="F33" s="16"/>
      <c r="G33" s="16"/>
      <c r="H33" s="16"/>
    </row>
    <row r="34" ht="12.75">
      <c r="A34" s="3" t="s">
        <v>9</v>
      </c>
    </row>
    <row r="35" spans="1:8" ht="13.5">
      <c r="A35" s="36" t="s">
        <v>30</v>
      </c>
      <c r="C35" s="3"/>
      <c r="D35" s="11"/>
      <c r="E35" s="11"/>
      <c r="F35" s="11"/>
      <c r="G35" s="11"/>
      <c r="H35" s="11"/>
    </row>
    <row r="36" spans="1:8" ht="12.75">
      <c r="A36" s="3" t="s">
        <v>22</v>
      </c>
      <c r="C36" s="3"/>
      <c r="D36" s="11"/>
      <c r="E36" s="11"/>
      <c r="F36" s="11"/>
      <c r="G36" s="11"/>
      <c r="H36" s="11"/>
    </row>
    <row r="37" spans="1:8" ht="12.75">
      <c r="A37" s="25" t="s">
        <v>21</v>
      </c>
      <c r="C37" s="3"/>
      <c r="D37" s="11"/>
      <c r="E37" s="11"/>
      <c r="F37" s="11"/>
      <c r="G37" s="11"/>
      <c r="H37" s="11"/>
    </row>
    <row r="38" ht="12.75">
      <c r="A38" s="3" t="s">
        <v>2</v>
      </c>
    </row>
    <row r="39" spans="1:3" ht="12.75">
      <c r="A39" s="37" t="s">
        <v>17</v>
      </c>
      <c r="C39" s="3"/>
    </row>
    <row r="40" spans="1:7" ht="12.75">
      <c r="A40" s="25" t="s">
        <v>20</v>
      </c>
      <c r="B40" s="11"/>
      <c r="C40" s="25"/>
      <c r="D40" s="11"/>
      <c r="E40" s="11"/>
      <c r="F40" s="11"/>
      <c r="G40" s="11"/>
    </row>
    <row r="41" spans="1:3" ht="12.75">
      <c r="A41" s="25" t="s">
        <v>1</v>
      </c>
      <c r="B41" s="11"/>
      <c r="C41" s="25"/>
    </row>
    <row r="42" spans="1:3" ht="12.75">
      <c r="A42" s="3" t="s">
        <v>27</v>
      </c>
      <c r="C42" s="3"/>
    </row>
    <row r="43" spans="1:3" ht="12.75">
      <c r="A43" s="3" t="s">
        <v>28</v>
      </c>
      <c r="C43" s="3"/>
    </row>
    <row r="44" spans="1:3" ht="12.75">
      <c r="A44"/>
      <c r="C44" s="3"/>
    </row>
    <row r="45" spans="1:3" ht="12.75">
      <c r="A45" s="26" t="s">
        <v>33</v>
      </c>
      <c r="C45" s="3"/>
    </row>
    <row r="47" spans="1:8" ht="12.75">
      <c r="A47" s="5" t="s">
        <v>10</v>
      </c>
      <c r="C47" s="5" t="s">
        <v>154</v>
      </c>
      <c r="G47" s="5" t="s">
        <v>11</v>
      </c>
      <c r="H47" s="5" t="s">
        <v>155</v>
      </c>
    </row>
    <row r="48" spans="1:8" ht="12.75">
      <c r="A48" s="5" t="s">
        <v>12</v>
      </c>
      <c r="C48" s="138">
        <v>42033</v>
      </c>
      <c r="G48" s="5" t="s">
        <v>12</v>
      </c>
      <c r="H48" s="138">
        <v>42033</v>
      </c>
    </row>
  </sheetData>
  <sheetProtection/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  <headerFooter alignWithMargins="0">
    <oddFooter>&amp;C59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6">
      <selection activeCell="K16" sqref="K16"/>
    </sheetView>
  </sheetViews>
  <sheetFormatPr defaultColWidth="9.00390625" defaultRowHeight="12.75"/>
  <cols>
    <col min="1" max="1" width="9.125" style="49" customWidth="1"/>
    <col min="2" max="6" width="25.75390625" style="49" customWidth="1"/>
    <col min="7" max="7" width="19.75390625" style="49" customWidth="1"/>
    <col min="8" max="8" width="15.625" style="49" customWidth="1"/>
    <col min="9" max="9" width="13.375" style="49" customWidth="1"/>
    <col min="10" max="10" width="15.125" style="49" customWidth="1"/>
    <col min="11" max="11" width="30.75390625" style="49" customWidth="1"/>
    <col min="12" max="12" width="18.375" style="49" customWidth="1"/>
    <col min="13" max="13" width="12.875" style="49" customWidth="1"/>
    <col min="14" max="14" width="12.625" style="49" customWidth="1"/>
    <col min="15" max="15" width="9.125" style="49" customWidth="1"/>
    <col min="16" max="16" width="17.25390625" style="49" customWidth="1"/>
    <col min="17" max="16384" width="9.125" style="49" customWidth="1"/>
  </cols>
  <sheetData>
    <row r="1" spans="1:8" ht="15">
      <c r="A1" s="48" t="s">
        <v>69</v>
      </c>
      <c r="F1" s="233" t="s">
        <v>70</v>
      </c>
      <c r="G1" s="233"/>
      <c r="H1" s="233"/>
    </row>
    <row r="2" spans="1:6" ht="14.25">
      <c r="A2" s="49" t="s">
        <v>71</v>
      </c>
      <c r="F2" s="50"/>
    </row>
    <row r="3" spans="1:6" ht="14.25">
      <c r="A3" s="49" t="s">
        <v>72</v>
      </c>
      <c r="F3" s="50"/>
    </row>
    <row r="4" spans="1:6" ht="14.25">
      <c r="A4" s="49" t="s">
        <v>73</v>
      </c>
      <c r="F4" s="50"/>
    </row>
    <row r="6" spans="1:10" ht="18" customHeight="1">
      <c r="A6" s="233" t="s">
        <v>74</v>
      </c>
      <c r="B6" s="233"/>
      <c r="C6" s="233"/>
      <c r="D6" s="233"/>
      <c r="E6" s="233"/>
      <c r="F6" s="233"/>
      <c r="G6" s="233"/>
      <c r="H6" s="233"/>
      <c r="I6" s="51"/>
      <c r="J6" s="51"/>
    </row>
    <row r="7" spans="1:10" ht="27" customHeight="1">
      <c r="A7" s="52"/>
      <c r="B7" s="52"/>
      <c r="C7" s="236" t="s">
        <v>75</v>
      </c>
      <c r="D7" s="236"/>
      <c r="E7" s="236"/>
      <c r="F7" s="236"/>
      <c r="G7" s="52"/>
      <c r="H7" s="52"/>
      <c r="I7" s="51"/>
      <c r="J7" s="51"/>
    </row>
    <row r="8" spans="1:10" ht="30" customHeight="1">
      <c r="A8" s="52"/>
      <c r="B8" s="52"/>
      <c r="C8" s="236" t="s">
        <v>76</v>
      </c>
      <c r="D8" s="236"/>
      <c r="E8" s="236"/>
      <c r="F8" s="236"/>
      <c r="G8" s="52"/>
      <c r="H8" s="52"/>
      <c r="I8" s="51"/>
      <c r="J8" s="51"/>
    </row>
    <row r="9" spans="2:10" ht="18">
      <c r="B9" s="51"/>
      <c r="C9" s="51"/>
      <c r="D9" s="51"/>
      <c r="E9" s="51"/>
      <c r="F9" s="51"/>
      <c r="G9" s="53"/>
      <c r="H9" s="51"/>
      <c r="I9" s="51"/>
      <c r="J9" s="51"/>
    </row>
    <row r="10" spans="1:18" ht="18">
      <c r="A10" s="235" t="s">
        <v>77</v>
      </c>
      <c r="B10" s="235"/>
      <c r="C10" s="54"/>
      <c r="D10" s="54"/>
      <c r="E10" s="51"/>
      <c r="F10" s="51"/>
      <c r="G10" s="53"/>
      <c r="H10" s="51"/>
      <c r="I10" s="51"/>
      <c r="J10" s="51"/>
      <c r="K10" s="55"/>
      <c r="L10" s="55"/>
      <c r="M10" s="55"/>
      <c r="N10" s="55"/>
      <c r="O10" s="55"/>
      <c r="P10" s="55"/>
      <c r="Q10" s="55"/>
      <c r="R10" s="55"/>
    </row>
    <row r="11" spans="1:18" ht="15.75">
      <c r="A11" s="235" t="s">
        <v>78</v>
      </c>
      <c r="B11" s="235"/>
      <c r="C11" s="235"/>
      <c r="D11" s="235"/>
      <c r="E11" s="51"/>
      <c r="F11" s="51"/>
      <c r="G11" s="51"/>
      <c r="H11" s="51"/>
      <c r="I11" s="51"/>
      <c r="J11" s="51"/>
      <c r="K11" s="56"/>
      <c r="L11" s="56"/>
      <c r="M11" s="56"/>
      <c r="N11" s="56"/>
      <c r="O11" s="56"/>
      <c r="P11" s="56"/>
      <c r="Q11" s="56"/>
      <c r="R11" s="56"/>
    </row>
    <row r="12" spans="7:19" ht="13.5" thickBot="1">
      <c r="G12" s="234" t="s">
        <v>79</v>
      </c>
      <c r="H12" s="234"/>
      <c r="K12" s="56"/>
      <c r="L12" s="56"/>
      <c r="M12" s="56"/>
      <c r="N12" s="56"/>
      <c r="O12" s="56"/>
      <c r="P12" s="56"/>
      <c r="Q12" s="56"/>
      <c r="R12" s="56"/>
      <c r="S12" s="57"/>
    </row>
    <row r="13" spans="1:19" ht="64.5" thickBot="1">
      <c r="A13" s="58" t="s">
        <v>3</v>
      </c>
      <c r="B13" s="59" t="s">
        <v>4</v>
      </c>
      <c r="C13" s="58" t="s">
        <v>7</v>
      </c>
      <c r="D13" s="59" t="s">
        <v>80</v>
      </c>
      <c r="E13" s="59" t="s">
        <v>81</v>
      </c>
      <c r="F13" s="60" t="s">
        <v>82</v>
      </c>
      <c r="G13" s="59" t="s">
        <v>83</v>
      </c>
      <c r="H13" s="59" t="s">
        <v>84</v>
      </c>
      <c r="I13" s="61"/>
      <c r="S13" s="57"/>
    </row>
    <row r="14" spans="1:19" ht="13.5" thickBot="1">
      <c r="A14" s="62" t="s">
        <v>6</v>
      </c>
      <c r="B14" s="63" t="s">
        <v>13</v>
      </c>
      <c r="C14" s="64" t="s">
        <v>31</v>
      </c>
      <c r="D14" s="64">
        <v>1</v>
      </c>
      <c r="E14" s="64">
        <v>2</v>
      </c>
      <c r="F14" s="65">
        <v>3</v>
      </c>
      <c r="G14" s="64">
        <v>4</v>
      </c>
      <c r="H14" s="64" t="s">
        <v>19</v>
      </c>
      <c r="S14" s="57"/>
    </row>
    <row r="15" spans="1:19" ht="13.5" thickBot="1">
      <c r="A15" s="66"/>
      <c r="B15" s="67"/>
      <c r="C15" s="68" t="s">
        <v>85</v>
      </c>
      <c r="D15" s="69" t="s">
        <v>86</v>
      </c>
      <c r="E15" s="69" t="s">
        <v>86</v>
      </c>
      <c r="F15" s="70" t="s">
        <v>86</v>
      </c>
      <c r="G15" s="69" t="s">
        <v>86</v>
      </c>
      <c r="H15" s="69" t="s">
        <v>86</v>
      </c>
      <c r="S15" s="57"/>
    </row>
    <row r="16" spans="1:19" ht="68.25" customHeight="1" thickBot="1">
      <c r="A16" s="71" t="s">
        <v>86</v>
      </c>
      <c r="B16" s="72">
        <v>13011</v>
      </c>
      <c r="C16" s="73" t="s">
        <v>87</v>
      </c>
      <c r="D16" s="74">
        <v>12900000</v>
      </c>
      <c r="E16" s="74">
        <v>12900000</v>
      </c>
      <c r="F16" s="75"/>
      <c r="G16" s="74">
        <v>12900000</v>
      </c>
      <c r="H16" s="76">
        <f>E16-F16-G16</f>
        <v>0</v>
      </c>
      <c r="S16" s="57"/>
    </row>
    <row r="17" spans="1:19" ht="79.5" customHeight="1" thickBot="1">
      <c r="A17" s="71" t="s">
        <v>86</v>
      </c>
      <c r="B17" s="72">
        <v>13011</v>
      </c>
      <c r="C17" s="77" t="s">
        <v>88</v>
      </c>
      <c r="D17" s="74">
        <v>1170419</v>
      </c>
      <c r="E17" s="74">
        <v>1170419</v>
      </c>
      <c r="F17" s="74" t="s">
        <v>86</v>
      </c>
      <c r="G17" s="74" t="s">
        <v>86</v>
      </c>
      <c r="H17" s="74" t="s">
        <v>86</v>
      </c>
      <c r="L17" s="78"/>
      <c r="M17" s="79"/>
      <c r="N17" s="80"/>
      <c r="O17" s="79"/>
      <c r="P17" s="81"/>
      <c r="Q17" s="57"/>
      <c r="R17" s="57"/>
      <c r="S17" s="57"/>
    </row>
    <row r="18" spans="9:18" ht="12.75">
      <c r="I18" s="82"/>
      <c r="J18" s="83"/>
      <c r="L18" s="78"/>
      <c r="M18" s="79"/>
      <c r="N18" s="80"/>
      <c r="O18" s="79"/>
      <c r="P18" s="81"/>
      <c r="Q18" s="57"/>
      <c r="R18" s="57"/>
    </row>
    <row r="19" spans="1:18" ht="12.75">
      <c r="A19" s="84" t="s">
        <v>10</v>
      </c>
      <c r="C19" s="5" t="s">
        <v>154</v>
      </c>
      <c r="F19" s="84" t="s">
        <v>11</v>
      </c>
      <c r="G19" s="5" t="s">
        <v>155</v>
      </c>
      <c r="H19" s="5"/>
      <c r="I19" s="82"/>
      <c r="J19" s="83"/>
      <c r="L19" s="85"/>
      <c r="M19" s="85"/>
      <c r="N19" s="85"/>
      <c r="O19" s="85"/>
      <c r="P19" s="57"/>
      <c r="Q19" s="57"/>
      <c r="R19" s="57"/>
    </row>
    <row r="20" spans="1:18" ht="12.75">
      <c r="A20" s="84" t="s">
        <v>12</v>
      </c>
      <c r="C20" s="138">
        <v>42033</v>
      </c>
      <c r="F20" s="84" t="s">
        <v>12</v>
      </c>
      <c r="G20" s="138">
        <v>42033</v>
      </c>
      <c r="H20" s="5"/>
      <c r="I20" s="82"/>
      <c r="J20" s="83"/>
      <c r="L20" s="86"/>
      <c r="M20" s="85"/>
      <c r="N20" s="85"/>
      <c r="O20" s="85"/>
      <c r="P20" s="57"/>
      <c r="Q20" s="57"/>
      <c r="R20" s="57"/>
    </row>
    <row r="21" spans="1:18" ht="12.75">
      <c r="A21" s="84"/>
      <c r="I21" s="82"/>
      <c r="J21" s="83"/>
      <c r="L21" s="85"/>
      <c r="M21" s="85"/>
      <c r="N21" s="85"/>
      <c r="O21" s="85"/>
      <c r="P21" s="57"/>
      <c r="Q21" s="57"/>
      <c r="R21" s="57"/>
    </row>
    <row r="22" spans="1:10" ht="12.75">
      <c r="A22" s="49" t="s">
        <v>9</v>
      </c>
      <c r="I22" s="82"/>
      <c r="J22" s="83"/>
    </row>
    <row r="23" spans="1:10" ht="12.75">
      <c r="A23" s="229" t="s">
        <v>22</v>
      </c>
      <c r="B23" s="229"/>
      <c r="C23" s="229"/>
      <c r="D23" s="229"/>
      <c r="E23" s="229"/>
      <c r="F23" s="229"/>
      <c r="G23" s="229"/>
      <c r="H23" s="229"/>
      <c r="I23" s="82"/>
      <c r="J23" s="87"/>
    </row>
    <row r="24" spans="1:10" ht="12.75">
      <c r="A24" s="228" t="s">
        <v>21</v>
      </c>
      <c r="B24" s="228"/>
      <c r="C24" s="228"/>
      <c r="D24" s="228"/>
      <c r="E24" s="228"/>
      <c r="F24" s="228"/>
      <c r="G24" s="228"/>
      <c r="H24" s="228"/>
      <c r="I24" s="82"/>
      <c r="J24" s="83"/>
    </row>
    <row r="25" spans="1:10" ht="12.75">
      <c r="A25" s="229" t="s">
        <v>90</v>
      </c>
      <c r="B25" s="229"/>
      <c r="C25" s="229"/>
      <c r="D25" s="229"/>
      <c r="E25" s="229"/>
      <c r="F25" s="229"/>
      <c r="G25" s="229"/>
      <c r="H25" s="229"/>
      <c r="I25" s="82"/>
      <c r="J25" s="83"/>
    </row>
    <row r="26" spans="1:10" ht="12.75">
      <c r="A26" s="232" t="s">
        <v>91</v>
      </c>
      <c r="B26" s="232"/>
      <c r="C26" s="232"/>
      <c r="D26" s="232"/>
      <c r="E26" s="232"/>
      <c r="F26" s="232"/>
      <c r="G26" s="232"/>
      <c r="H26" s="232"/>
      <c r="I26" s="82"/>
      <c r="J26" s="83"/>
    </row>
    <row r="27" spans="1:10" ht="30" customHeight="1">
      <c r="A27" s="231" t="s">
        <v>92</v>
      </c>
      <c r="B27" s="231"/>
      <c r="C27" s="231"/>
      <c r="D27" s="231"/>
      <c r="E27" s="231"/>
      <c r="F27" s="231"/>
      <c r="G27" s="231"/>
      <c r="H27" s="231"/>
      <c r="I27" s="88"/>
      <c r="J27" s="87"/>
    </row>
    <row r="28" spans="1:10" ht="48" customHeight="1">
      <c r="A28" s="230" t="s">
        <v>93</v>
      </c>
      <c r="B28" s="230"/>
      <c r="C28" s="230"/>
      <c r="D28" s="230"/>
      <c r="E28" s="230"/>
      <c r="F28" s="230"/>
      <c r="G28" s="230"/>
      <c r="H28" s="230"/>
      <c r="I28" s="82"/>
      <c r="J28" s="87"/>
    </row>
    <row r="29" spans="1:10" ht="33.75" customHeight="1">
      <c r="A29" s="230" t="s">
        <v>89</v>
      </c>
      <c r="B29" s="230"/>
      <c r="C29" s="230"/>
      <c r="D29" s="230"/>
      <c r="E29" s="230"/>
      <c r="F29" s="230"/>
      <c r="G29" s="230"/>
      <c r="H29" s="230"/>
      <c r="I29" s="82"/>
      <c r="J29" s="87"/>
    </row>
    <row r="30" spans="9:10" ht="12.75">
      <c r="I30" s="88"/>
      <c r="J30" s="87"/>
    </row>
    <row r="31" spans="9:10" ht="12.75">
      <c r="I31" s="88"/>
      <c r="J31" s="87"/>
    </row>
    <row r="32" spans="9:10" ht="12.75">
      <c r="I32" s="89"/>
      <c r="J32" s="87"/>
    </row>
    <row r="33" spans="9:10" ht="12.75">
      <c r="I33" s="89"/>
      <c r="J33" s="87"/>
    </row>
    <row r="34" spans="9:10" ht="12.75">
      <c r="I34" s="90"/>
      <c r="J34" s="84"/>
    </row>
    <row r="35" spans="9:16" ht="13.5">
      <c r="I35" s="91"/>
      <c r="J35" s="84"/>
      <c r="K35" s="92"/>
      <c r="L35" s="93"/>
      <c r="M35" s="93"/>
      <c r="N35" s="93"/>
      <c r="O35" s="93"/>
      <c r="P35" s="93"/>
    </row>
    <row r="36" spans="10:16" ht="12.75">
      <c r="J36" s="84"/>
      <c r="K36" s="94"/>
      <c r="L36" s="93"/>
      <c r="M36" s="93"/>
      <c r="N36" s="93"/>
      <c r="O36" s="93"/>
      <c r="P36" s="93"/>
    </row>
    <row r="37" spans="10:16" ht="12.75">
      <c r="J37" s="84"/>
      <c r="K37" s="94"/>
      <c r="L37" s="89"/>
      <c r="M37" s="89"/>
      <c r="N37" s="89"/>
      <c r="O37" s="89"/>
      <c r="P37" s="89"/>
    </row>
    <row r="38" spans="10:16" ht="12.75">
      <c r="J38" s="84"/>
      <c r="K38" s="84"/>
      <c r="L38" s="84"/>
      <c r="M38" s="84"/>
      <c r="N38" s="84"/>
      <c r="O38" s="84"/>
      <c r="P38" s="84"/>
    </row>
    <row r="39" spans="10:16" ht="12.75">
      <c r="J39" s="84"/>
      <c r="K39" s="90"/>
      <c r="L39" s="95"/>
      <c r="M39" s="95"/>
      <c r="N39" s="95"/>
      <c r="O39" s="95"/>
      <c r="P39" s="95"/>
    </row>
    <row r="40" spans="10:16" ht="12.75">
      <c r="J40" s="95"/>
      <c r="K40" s="90"/>
      <c r="L40" s="95"/>
      <c r="M40" s="95"/>
      <c r="N40" s="95"/>
      <c r="O40" s="95"/>
      <c r="P40" s="95"/>
    </row>
    <row r="41" spans="10:16" ht="12.75">
      <c r="J41" s="95"/>
      <c r="K41" s="90"/>
      <c r="L41" s="95"/>
      <c r="M41" s="95"/>
      <c r="N41" s="95"/>
      <c r="O41" s="95"/>
      <c r="P41" s="95"/>
    </row>
    <row r="42" spans="10:16" ht="12.75">
      <c r="J42" s="84"/>
      <c r="K42" s="84"/>
      <c r="L42" s="84"/>
      <c r="M42" s="84"/>
      <c r="N42" s="84"/>
      <c r="O42" s="84"/>
      <c r="P42" s="84"/>
    </row>
    <row r="43" spans="10:16" ht="12.75">
      <c r="J43" s="84"/>
      <c r="K43" s="90"/>
      <c r="L43" s="84"/>
      <c r="M43" s="84"/>
      <c r="N43" s="84"/>
      <c r="O43" s="84"/>
      <c r="P43" s="84"/>
    </row>
    <row r="44" spans="9:16" ht="15">
      <c r="I44" s="96"/>
      <c r="J44" s="84"/>
      <c r="K44" s="97"/>
      <c r="L44" s="95"/>
      <c r="M44" s="95"/>
      <c r="N44" s="95"/>
      <c r="O44" s="95"/>
      <c r="P44" s="84"/>
    </row>
    <row r="45" spans="9:16" ht="12.75">
      <c r="I45" s="98"/>
      <c r="J45" s="84"/>
      <c r="K45" s="97"/>
      <c r="L45" s="84"/>
      <c r="M45" s="84"/>
      <c r="N45" s="84"/>
      <c r="O45" s="84"/>
      <c r="P45" s="84"/>
    </row>
    <row r="46" spans="9:16" ht="12.75">
      <c r="I46" s="84"/>
      <c r="J46" s="84"/>
      <c r="K46" s="90"/>
      <c r="L46" s="84"/>
      <c r="M46" s="84"/>
      <c r="N46" s="84"/>
      <c r="O46" s="84"/>
      <c r="P46" s="84"/>
    </row>
    <row r="47" spans="9:16" ht="12.75">
      <c r="I47" s="84"/>
      <c r="J47" s="84"/>
      <c r="K47" s="90"/>
      <c r="L47" s="84"/>
      <c r="M47" s="84"/>
      <c r="N47" s="84"/>
      <c r="O47" s="84"/>
      <c r="P47" s="84"/>
    </row>
    <row r="48" spans="9:16" ht="12.75">
      <c r="I48" s="84"/>
      <c r="J48" s="84"/>
      <c r="K48" s="90"/>
      <c r="L48" s="84"/>
      <c r="M48" s="84"/>
      <c r="N48" s="84"/>
      <c r="O48" s="84"/>
      <c r="P48" s="84"/>
    </row>
    <row r="49" spans="9:16" ht="12.75">
      <c r="I49" s="84"/>
      <c r="J49" s="84"/>
      <c r="K49" s="90"/>
      <c r="L49" s="84"/>
      <c r="M49" s="84"/>
      <c r="N49" s="84"/>
      <c r="O49" s="84"/>
      <c r="P49" s="84"/>
    </row>
    <row r="50" spans="11:16" ht="12.75">
      <c r="K50" s="84"/>
      <c r="L50" s="84"/>
      <c r="M50" s="84"/>
      <c r="N50" s="84"/>
      <c r="O50" s="84"/>
      <c r="P50" s="84"/>
    </row>
    <row r="51" spans="11:16" ht="12.75">
      <c r="K51" s="84"/>
      <c r="L51" s="84"/>
      <c r="M51" s="84"/>
      <c r="N51" s="84"/>
      <c r="O51" s="84"/>
      <c r="P51" s="84"/>
    </row>
    <row r="52" spans="11:16" ht="12.75">
      <c r="K52" s="84"/>
      <c r="L52" s="84"/>
      <c r="M52" s="84"/>
      <c r="N52" s="84"/>
      <c r="O52" s="84"/>
      <c r="P52" s="84"/>
    </row>
    <row r="53" spans="11:16" ht="12.75">
      <c r="K53" s="84"/>
      <c r="L53" s="84"/>
      <c r="M53" s="84"/>
      <c r="N53" s="84"/>
      <c r="O53" s="84"/>
      <c r="P53" s="84"/>
    </row>
  </sheetData>
  <sheetProtection/>
  <mergeCells count="15">
    <mergeCell ref="F1:H1"/>
    <mergeCell ref="G12:H12"/>
    <mergeCell ref="C11:D11"/>
    <mergeCell ref="A6:H6"/>
    <mergeCell ref="A10:B10"/>
    <mergeCell ref="A11:B11"/>
    <mergeCell ref="C7:F7"/>
    <mergeCell ref="C8:F8"/>
    <mergeCell ref="A24:H24"/>
    <mergeCell ref="A23:H23"/>
    <mergeCell ref="A28:H28"/>
    <mergeCell ref="A29:H29"/>
    <mergeCell ref="A27:H27"/>
    <mergeCell ref="A26:H26"/>
    <mergeCell ref="A25:H25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headerFooter alignWithMargins="0">
    <oddFooter>&amp;C60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28">
      <selection activeCell="H51" sqref="H51"/>
    </sheetView>
  </sheetViews>
  <sheetFormatPr defaultColWidth="8.875" defaultRowHeight="12.75"/>
  <cols>
    <col min="1" max="1" width="44.00390625" style="100" customWidth="1"/>
    <col min="2" max="2" width="9.125" style="100" customWidth="1"/>
    <col min="3" max="3" width="16.00390625" style="101" customWidth="1"/>
    <col min="4" max="4" width="25.875" style="100" customWidth="1"/>
    <col min="5" max="16384" width="8.875" style="100" customWidth="1"/>
  </cols>
  <sheetData>
    <row r="1" ht="12.75">
      <c r="A1" s="99" t="s">
        <v>69</v>
      </c>
    </row>
    <row r="2" ht="12.75">
      <c r="A2" s="100" t="s">
        <v>71</v>
      </c>
    </row>
    <row r="3" ht="12.75">
      <c r="A3" s="100" t="s">
        <v>72</v>
      </c>
    </row>
    <row r="4" ht="12.75">
      <c r="A4" s="100" t="s">
        <v>73</v>
      </c>
    </row>
    <row r="6" spans="1:4" ht="42" customHeight="1">
      <c r="A6" s="239" t="s">
        <v>127</v>
      </c>
      <c r="B6" s="239"/>
      <c r="C6" s="239"/>
      <c r="D6" s="239"/>
    </row>
    <row r="7" spans="1:4" ht="19.5" customHeight="1">
      <c r="A7" s="102"/>
      <c r="B7" s="102"/>
      <c r="C7" s="102"/>
      <c r="D7" s="102"/>
    </row>
    <row r="8" spans="1:2" ht="18" customHeight="1">
      <c r="A8" s="99" t="s">
        <v>94</v>
      </c>
      <c r="B8" s="99"/>
    </row>
    <row r="9" spans="1:2" ht="18" customHeight="1">
      <c r="A9" s="99" t="s">
        <v>95</v>
      </c>
      <c r="B9" s="99"/>
    </row>
    <row r="10" ht="13.5" thickBot="1"/>
    <row r="11" spans="1:4" ht="33" customHeight="1" thickBot="1">
      <c r="A11" s="103" t="s">
        <v>96</v>
      </c>
      <c r="B11" s="104" t="s">
        <v>128</v>
      </c>
      <c r="C11" s="105" t="s">
        <v>97</v>
      </c>
      <c r="D11" s="104" t="s">
        <v>98</v>
      </c>
    </row>
    <row r="12" spans="1:4" ht="12.75">
      <c r="A12" s="141" t="s">
        <v>99</v>
      </c>
      <c r="B12" s="142"/>
      <c r="C12" s="143">
        <f>SUM(C13:C18)</f>
        <v>11266278</v>
      </c>
      <c r="D12" s="144"/>
    </row>
    <row r="13" spans="1:4" ht="18" customHeight="1">
      <c r="A13" s="106" t="s">
        <v>100</v>
      </c>
      <c r="B13" s="107">
        <v>5011</v>
      </c>
      <c r="C13" s="108">
        <v>8405966.8</v>
      </c>
      <c r="D13" s="108"/>
    </row>
    <row r="14" spans="1:4" ht="18" customHeight="1">
      <c r="A14" s="106" t="s">
        <v>101</v>
      </c>
      <c r="B14" s="107">
        <v>5021</v>
      </c>
      <c r="C14" s="108">
        <v>0</v>
      </c>
      <c r="D14" s="108"/>
    </row>
    <row r="15" spans="1:4" ht="18" customHeight="1">
      <c r="A15" s="109" t="s">
        <v>102</v>
      </c>
      <c r="B15" s="110">
        <v>5031</v>
      </c>
      <c r="C15" s="111">
        <v>2102321.5</v>
      </c>
      <c r="D15" s="111"/>
    </row>
    <row r="16" spans="1:4" ht="18" customHeight="1">
      <c r="A16" s="109" t="s">
        <v>103</v>
      </c>
      <c r="B16" s="110">
        <v>5032</v>
      </c>
      <c r="C16" s="111">
        <v>757989.7</v>
      </c>
      <c r="D16" s="111"/>
    </row>
    <row r="17" spans="1:4" ht="18" customHeight="1">
      <c r="A17" s="109"/>
      <c r="B17" s="110"/>
      <c r="C17" s="111"/>
      <c r="D17" s="111"/>
    </row>
    <row r="18" spans="1:4" ht="18" customHeight="1">
      <c r="A18" s="109"/>
      <c r="B18" s="110"/>
      <c r="C18" s="111"/>
      <c r="D18" s="111"/>
    </row>
    <row r="19" spans="1:4" ht="18" customHeight="1">
      <c r="A19" s="141" t="s">
        <v>104</v>
      </c>
      <c r="B19" s="145"/>
      <c r="C19" s="146">
        <f>C20+C25+C32+C39</f>
        <v>1633722</v>
      </c>
      <c r="D19" s="146"/>
    </row>
    <row r="20" spans="1:4" ht="29.25" customHeight="1">
      <c r="A20" s="139" t="s">
        <v>129</v>
      </c>
      <c r="B20" s="147" t="s">
        <v>105</v>
      </c>
      <c r="C20" s="148">
        <f>SUM(C21:C24)</f>
        <v>293670.17</v>
      </c>
      <c r="D20" s="148"/>
    </row>
    <row r="21" spans="1:4" ht="18" customHeight="1">
      <c r="A21" s="109" t="s">
        <v>106</v>
      </c>
      <c r="B21" s="115">
        <v>5136</v>
      </c>
      <c r="C21" s="111">
        <v>19044.17</v>
      </c>
      <c r="D21" s="111"/>
    </row>
    <row r="22" spans="1:4" ht="18" customHeight="1">
      <c r="A22" s="109" t="s">
        <v>107</v>
      </c>
      <c r="B22" s="110">
        <v>5137</v>
      </c>
      <c r="C22" s="111">
        <v>170361</v>
      </c>
      <c r="D22" s="111"/>
    </row>
    <row r="23" spans="1:4" ht="18" customHeight="1">
      <c r="A23" s="109" t="s">
        <v>108</v>
      </c>
      <c r="B23" s="115">
        <v>5139</v>
      </c>
      <c r="C23" s="111">
        <v>104265</v>
      </c>
      <c r="D23" s="111"/>
    </row>
    <row r="24" spans="1:4" ht="18" customHeight="1">
      <c r="A24" s="109" t="s">
        <v>109</v>
      </c>
      <c r="B24" s="115"/>
      <c r="C24" s="111"/>
      <c r="D24" s="111"/>
    </row>
    <row r="25" spans="1:4" ht="25.5">
      <c r="A25" s="139" t="s">
        <v>130</v>
      </c>
      <c r="B25" s="147" t="s">
        <v>110</v>
      </c>
      <c r="C25" s="148">
        <f>SUM(C26:C31)</f>
        <v>451307.03</v>
      </c>
      <c r="D25" s="148"/>
    </row>
    <row r="26" spans="1:4" ht="18" customHeight="1">
      <c r="A26" s="112" t="s">
        <v>156</v>
      </c>
      <c r="B26" s="113">
        <v>5151</v>
      </c>
      <c r="C26" s="111">
        <v>30000</v>
      </c>
      <c r="D26" s="111"/>
    </row>
    <row r="27" spans="1:4" ht="18" customHeight="1">
      <c r="A27" s="112" t="s">
        <v>157</v>
      </c>
      <c r="B27" s="113">
        <v>5152</v>
      </c>
      <c r="C27" s="111">
        <v>130000</v>
      </c>
      <c r="D27" s="111"/>
    </row>
    <row r="28" spans="1:4" ht="18" customHeight="1">
      <c r="A28" s="112" t="s">
        <v>158</v>
      </c>
      <c r="B28" s="113">
        <v>5154</v>
      </c>
      <c r="C28" s="111">
        <v>226673.06</v>
      </c>
      <c r="D28" s="111"/>
    </row>
    <row r="29" spans="1:4" ht="18" customHeight="1">
      <c r="A29" s="112" t="s">
        <v>111</v>
      </c>
      <c r="B29" s="113">
        <v>5156</v>
      </c>
      <c r="C29" s="111">
        <v>64633.97</v>
      </c>
      <c r="D29" s="111"/>
    </row>
    <row r="30" spans="1:4" ht="18" customHeight="1">
      <c r="A30" s="112"/>
      <c r="B30" s="113"/>
      <c r="C30" s="111"/>
      <c r="D30" s="111"/>
    </row>
    <row r="31" spans="1:4" ht="18" customHeight="1">
      <c r="A31" s="112" t="s">
        <v>109</v>
      </c>
      <c r="B31" s="113"/>
      <c r="C31" s="111"/>
      <c r="D31" s="111"/>
    </row>
    <row r="32" spans="1:4" ht="25.5">
      <c r="A32" s="139" t="s">
        <v>112</v>
      </c>
      <c r="B32" s="147" t="s">
        <v>113</v>
      </c>
      <c r="C32" s="148">
        <f>SUM(C33:C38)</f>
        <v>723276.05</v>
      </c>
      <c r="D32" s="148"/>
    </row>
    <row r="33" spans="1:4" ht="18" customHeight="1">
      <c r="A33" s="109" t="s">
        <v>114</v>
      </c>
      <c r="B33" s="110">
        <v>5161</v>
      </c>
      <c r="C33" s="111">
        <v>300000</v>
      </c>
      <c r="D33" s="111"/>
    </row>
    <row r="34" spans="1:4" ht="18" customHeight="1">
      <c r="A34" s="109" t="s">
        <v>115</v>
      </c>
      <c r="B34" s="110">
        <v>5162</v>
      </c>
      <c r="C34" s="111">
        <v>133208.99</v>
      </c>
      <c r="D34" s="111"/>
    </row>
    <row r="35" spans="1:4" ht="18" customHeight="1">
      <c r="A35" s="109" t="s">
        <v>159</v>
      </c>
      <c r="B35" s="116">
        <v>5166</v>
      </c>
      <c r="C35" s="111">
        <v>18000</v>
      </c>
      <c r="D35" s="111"/>
    </row>
    <row r="36" spans="1:4" ht="18" customHeight="1">
      <c r="A36" s="109" t="s">
        <v>116</v>
      </c>
      <c r="B36" s="110">
        <v>5167</v>
      </c>
      <c r="C36" s="111">
        <v>160000</v>
      </c>
      <c r="D36" s="111"/>
    </row>
    <row r="37" spans="1:4" ht="18" customHeight="1">
      <c r="A37" s="109" t="s">
        <v>117</v>
      </c>
      <c r="B37" s="110">
        <v>5169</v>
      </c>
      <c r="C37" s="111">
        <v>112067.06</v>
      </c>
      <c r="D37" s="111"/>
    </row>
    <row r="38" spans="1:4" ht="18" customHeight="1">
      <c r="A38" s="109" t="s">
        <v>109</v>
      </c>
      <c r="B38" s="110"/>
      <c r="C38" s="111"/>
      <c r="D38" s="111"/>
    </row>
    <row r="39" spans="1:4" ht="28.5" customHeight="1">
      <c r="A39" s="139" t="s">
        <v>118</v>
      </c>
      <c r="B39" s="147" t="s">
        <v>119</v>
      </c>
      <c r="C39" s="148">
        <f>SUM(C40:C41)</f>
        <v>165468.75</v>
      </c>
      <c r="D39" s="148"/>
    </row>
    <row r="40" spans="1:4" ht="18" customHeight="1">
      <c r="A40" s="109" t="s">
        <v>160</v>
      </c>
      <c r="B40" s="110">
        <v>5171</v>
      </c>
      <c r="C40" s="111">
        <v>129900.76</v>
      </c>
      <c r="D40" s="111"/>
    </row>
    <row r="41" spans="1:4" ht="18" customHeight="1">
      <c r="A41" s="109" t="s">
        <v>120</v>
      </c>
      <c r="B41" s="110">
        <v>5173</v>
      </c>
      <c r="C41" s="111">
        <v>35567.99</v>
      </c>
      <c r="D41" s="111"/>
    </row>
    <row r="42" spans="1:4" ht="18" customHeight="1">
      <c r="A42" s="117" t="s">
        <v>109</v>
      </c>
      <c r="B42" s="110"/>
      <c r="C42" s="111"/>
      <c r="D42" s="111"/>
    </row>
    <row r="43" spans="1:4" ht="18" customHeight="1">
      <c r="A43" s="118" t="s">
        <v>121</v>
      </c>
      <c r="B43" s="119"/>
      <c r="C43" s="120">
        <f>C19+C12</f>
        <v>12900000</v>
      </c>
      <c r="D43" s="120"/>
    </row>
    <row r="44" spans="1:4" ht="18" customHeight="1">
      <c r="A44" s="121" t="s">
        <v>122</v>
      </c>
      <c r="B44" s="122"/>
      <c r="C44" s="123">
        <v>12900000</v>
      </c>
      <c r="D44" s="123"/>
    </row>
    <row r="45" spans="1:4" ht="18" customHeight="1" thickBot="1">
      <c r="A45" s="124" t="s">
        <v>123</v>
      </c>
      <c r="B45" s="125"/>
      <c r="C45" s="126">
        <f>C43-C44</f>
        <v>0</v>
      </c>
      <c r="D45" s="126"/>
    </row>
    <row r="46" spans="1:4" ht="18" customHeight="1" thickBot="1">
      <c r="A46" s="124" t="s">
        <v>124</v>
      </c>
      <c r="B46" s="125"/>
      <c r="C46" s="126"/>
      <c r="D46" s="126"/>
    </row>
    <row r="47" spans="1:4" ht="18" customHeight="1" thickBot="1">
      <c r="A47" s="124" t="s">
        <v>125</v>
      </c>
      <c r="B47" s="125"/>
      <c r="C47" s="126"/>
      <c r="D47" s="126"/>
    </row>
    <row r="49" spans="1:4" ht="45.75" customHeight="1">
      <c r="A49" s="238" t="s">
        <v>166</v>
      </c>
      <c r="B49" s="238"/>
      <c r="C49" s="238"/>
      <c r="D49" s="238"/>
    </row>
    <row r="50" spans="1:4" ht="25.5" customHeight="1">
      <c r="A50" s="238" t="s">
        <v>131</v>
      </c>
      <c r="B50" s="238"/>
      <c r="C50" s="238"/>
      <c r="D50" s="238"/>
    </row>
    <row r="51" spans="1:4" ht="12.75">
      <c r="A51" s="127"/>
      <c r="B51" s="127"/>
      <c r="C51" s="128"/>
      <c r="D51" s="127"/>
    </row>
    <row r="52" spans="1:2" ht="12.75">
      <c r="A52" s="114"/>
      <c r="B52" s="114"/>
    </row>
    <row r="53" spans="1:4" ht="12.75">
      <c r="A53" s="100" t="s">
        <v>161</v>
      </c>
      <c r="C53" s="129" t="s">
        <v>12</v>
      </c>
      <c r="D53" s="5" t="s">
        <v>155</v>
      </c>
    </row>
    <row r="54" spans="1:4" ht="12.75">
      <c r="A54" s="100" t="s">
        <v>162</v>
      </c>
      <c r="D54" s="138">
        <v>42033</v>
      </c>
    </row>
    <row r="55" ht="12.75">
      <c r="A55" s="100" t="s">
        <v>163</v>
      </c>
    </row>
    <row r="56" ht="12.75">
      <c r="F56" s="100" t="s">
        <v>126</v>
      </c>
    </row>
    <row r="59" spans="1:3" ht="12.75">
      <c r="A59" s="237"/>
      <c r="B59" s="237"/>
      <c r="C59" s="237"/>
    </row>
    <row r="60" spans="1:3" ht="12.75">
      <c r="A60" s="237"/>
      <c r="B60" s="237"/>
      <c r="C60" s="237"/>
    </row>
    <row r="61" spans="1:3" ht="12.75">
      <c r="A61" s="237"/>
      <c r="B61" s="237"/>
      <c r="C61" s="237"/>
    </row>
  </sheetData>
  <sheetProtection/>
  <mergeCells count="4">
    <mergeCell ref="A59:C61"/>
    <mergeCell ref="A49:D49"/>
    <mergeCell ref="A6:D6"/>
    <mergeCell ref="A50:D50"/>
  </mergeCells>
  <printOptions/>
  <pageMargins left="0.7" right="0.7" top="0.787401575" bottom="0.787401575" header="0.3" footer="0.3"/>
  <pageSetup fitToHeight="1" fitToWidth="1" horizontalDpi="600" verticalDpi="600" orientation="portrait" paperSize="9" scale="67" r:id="rId1"/>
  <headerFooter alignWithMargins="0">
    <oddFooter>&amp;C61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Kotelenska Jaroslava</cp:lastModifiedBy>
  <cp:lastPrinted>2015-02-11T10:25:11Z</cp:lastPrinted>
  <dcterms:created xsi:type="dcterms:W3CDTF">2002-07-02T06:14:30Z</dcterms:created>
  <dcterms:modified xsi:type="dcterms:W3CDTF">2015-06-04T05:46:58Z</dcterms:modified>
  <cp:category/>
  <cp:version/>
  <cp:contentType/>
  <cp:contentStatus/>
</cp:coreProperties>
</file>