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10" activeTab="0"/>
  </bookViews>
  <sheets>
    <sheet name="5" sheetId="1" r:id="rId1"/>
    <sheet name="5a" sheetId="2" r:id="rId2"/>
    <sheet name="2a1" sheetId="3" r:id="rId3"/>
    <sheet name="2a" sheetId="4" r:id="rId4"/>
    <sheet name="příloha 9 část A " sheetId="5" r:id="rId5"/>
    <sheet name="příloha 9 část A  (2)" sheetId="6" r:id="rId6"/>
    <sheet name="příloha 9 část A  (3)" sheetId="7" r:id="rId7"/>
    <sheet name="příloha 9 část A  (4)" sheetId="8" r:id="rId8"/>
    <sheet name="příloha 9 část A  (6)" sheetId="9" r:id="rId9"/>
    <sheet name="příloha 9 část A  (5)" sheetId="10" r:id="rId10"/>
    <sheet name="příloha 9 část A  (7)" sheetId="11" r:id="rId11"/>
    <sheet name="příloha 9 část A  (8)" sheetId="12" r:id="rId12"/>
    <sheet name="příloha 9 část A  (9)" sheetId="13" r:id="rId13"/>
    <sheet name="5konc.sml." sheetId="14" r:id="rId14"/>
    <sheet name="1b SZU" sheetId="15" r:id="rId15"/>
  </sheets>
  <externalReferences>
    <externalReference r:id="rId18"/>
  </externalReferences>
  <definedNames>
    <definedName name="_xlnm.Print_Area" localSheetId="14">'1b SZU'!$A$1:$G$30</definedName>
    <definedName name="_xlnm.Print_Area" localSheetId="2">'2a1'!$A$1:$I$18</definedName>
    <definedName name="_xlnm.Print_Area" localSheetId="0">'5'!$A$1:$E$29</definedName>
    <definedName name="_xlnm.Print_Area" localSheetId="4">'příloha 9 část A '!$A$1:$H$49</definedName>
    <definedName name="_xlnm.Print_Area" localSheetId="5">'příloha 9 část A  (2)'!$A$1:$H$49</definedName>
    <definedName name="_xlnm.Print_Area" localSheetId="6">'příloha 9 část A  (3)'!$A$1:$H$49</definedName>
    <definedName name="_xlnm.Print_Area" localSheetId="7">'příloha 9 část A  (4)'!$A$1:$H$49</definedName>
    <definedName name="_xlnm.Print_Area" localSheetId="9">'příloha 9 část A  (5)'!$A$1:$H$49</definedName>
    <definedName name="_xlnm.Print_Area" localSheetId="8">'příloha 9 část A  (6)'!$A$1:$H$46</definedName>
    <definedName name="_xlnm.Print_Area" localSheetId="10">'příloha 9 část A  (7)'!$A$1:$H$49</definedName>
    <definedName name="_xlnm.Print_Area" localSheetId="11">'příloha 9 část A  (8)'!$A$1:$H$49</definedName>
    <definedName name="_xlnm.Print_Area" localSheetId="12">'příloha 9 část A  (9)'!$A$1:$I$50</definedName>
    <definedName name="Odložené_zahájení">#REF!</definedName>
    <definedName name="Rozestavěné_stavby">#REF!</definedName>
    <definedName name="Soupis98">#REF!</definedName>
    <definedName name="Sumář99_Dotaz_plán99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<sst xmlns="http://schemas.openxmlformats.org/spreadsheetml/2006/main" count="636" uniqueCount="225">
  <si>
    <t xml:space="preserve">Vratka dotací
a návratných 
finančních 
výpomocí
při finančním 
vypořádání
</t>
  </si>
  <si>
    <t xml:space="preserve"> na účet kraje nebo hlavního města Prahy </t>
  </si>
  <si>
    <t>sloupec 1 - uvádí se výše dotace nebo návratné finanční výpomoci stanovená v rozhodnutí event. dohodě nebo smlouvě o poskytnutí dotace nebo návratné finanční výpomoci</t>
  </si>
  <si>
    <t>Čj.</t>
  </si>
  <si>
    <t>účelový
znak</t>
  </si>
  <si>
    <t>Příloha č. 9 k vyhlášce č. 52/2008 Sb.</t>
  </si>
  <si>
    <t>a</t>
  </si>
  <si>
    <t>Ukazatel</t>
  </si>
  <si>
    <t>v tom:</t>
  </si>
  <si>
    <t>Vysvětlivky:</t>
  </si>
  <si>
    <t>Datum a podpis:</t>
  </si>
  <si>
    <t>b</t>
  </si>
  <si>
    <t xml:space="preserve">              spolufinancované z rozpočtu Evropské unie a z prostředků finančních mechanismů </t>
  </si>
  <si>
    <t>A.1. Neinvestiční dotace celkem</t>
  </si>
  <si>
    <t>příjemcům dotace na poskytování sociálních služeb prostřednictvím kraje nebo hlavního města Prahy</t>
  </si>
  <si>
    <t>sloupec 2 - uvádí se výše dotace nebo návratné finanční výpomoci převedené poskytovatelem prostřednictvím příslušného kraje nebo hlavního města Prahy na účet příjemce k 31.12.2…</t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</si>
  <si>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</si>
  <si>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t xml:space="preserve"> 5  = 2 - 3 - 4</t>
  </si>
  <si>
    <t>sloupec 3 - vyplňuje se, pokud příjemce provedl vratku dotace nebo návratné finanční výpomoci, případně její části již v průběhu roku, za který se provádí finanční vypořádání,</t>
  </si>
  <si>
    <t>ve sloupci c) jednotlivým titulem se rozumí  účel stanovený v rozhodnutí, event. v dohodě nebo smlouvě  o poskytnutí dotace nebo návratné finanční výpomoci</t>
  </si>
  <si>
    <t>ve sloupci a) se vyplňují údaje jen u dotací z kapitoly Všeobecná pokladní správa a z kapitoly Operace státních finančních aktiv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</si>
  <si>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</si>
  <si>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</si>
  <si>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</si>
  <si>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</si>
  <si>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sloupec 4 - uvádí se výše skutečně použitých prostředků příjemcem z poskytnuté dotace nebo návratné finanční výpomoci k 31.12.2…</t>
  </si>
  <si>
    <t>sloupec 5 - uvádí se vratka dotace nebo návratné finanční výpomoci při finančním vypořádání; rovná se sloupec 2 minus sloupec 3 minus sloupec 4</t>
  </si>
  <si>
    <t xml:space="preserve">Finanční vypořádání dotací a návratných finančních výpomocí poskytnutých obcím, dobrovolným svazkům obcí,  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</si>
  <si>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</si>
  <si>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c</t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</si>
  <si>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</si>
  <si>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t xml:space="preserve">Pozn.: dopad vratky návratné finanční výpomoci při finančním vypořádání do splátkového kalendáře je řešen v § 18 odst. 2 </t>
  </si>
  <si>
    <t>Poskytnuto
k 31.12.2012           (NEMĚNIT - výše dotace dle rozhodnutí)</t>
  </si>
  <si>
    <t>Čerpáno
k 31.12.2012           (NEMĚNIT - výše dotace převedená na účet obce)</t>
  </si>
  <si>
    <t xml:space="preserve">Skutečně
použito 
k 31.12.2012   </t>
  </si>
  <si>
    <t>termín odevzdání: 5. 2. 2013</t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</si>
  <si>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 Olomoucký</t>
    </r>
  </si>
  <si>
    <t>Centrální registr vozidel - úhrada zvýšených nákladů</t>
  </si>
  <si>
    <t>Centrální registr vozidel - provoz nového CRV</t>
  </si>
  <si>
    <t>Příjemce: Statutární město Olomouc</t>
  </si>
  <si>
    <t>Kapitola: Ministerstvo dopravy</t>
  </si>
  <si>
    <t>Sestavil: Jaroslava Kotelenská</t>
  </si>
  <si>
    <t>Kontroloval: Bc. Vítězslava Vičarová</t>
  </si>
  <si>
    <t>Ministerstvo financí</t>
  </si>
  <si>
    <t>Tabulka 5)</t>
  </si>
  <si>
    <t>Letenská 15</t>
  </si>
  <si>
    <t>Praha 1</t>
  </si>
  <si>
    <t>odbor 12</t>
  </si>
  <si>
    <t>Finanční vypořádání dotace na výkon sociálně-právní ochrany dětí se státním rozpočtem za rok 2012</t>
  </si>
  <si>
    <t>Kraj:   Olomoucký</t>
  </si>
  <si>
    <t>Statutární město Olomouc</t>
  </si>
  <si>
    <t>(v Kč na dvě desetinná místa)</t>
  </si>
  <si>
    <t>ÚZ</t>
  </si>
  <si>
    <t>Poskytnuto
k 31.12.2012</t>
  </si>
  <si>
    <t>Použito
k 31.12.2012</t>
  </si>
  <si>
    <t>Vratka dotace při finančním vypořádání</t>
  </si>
  <si>
    <t>Požadavek na doplatek</t>
  </si>
  <si>
    <t xml:space="preserve">sloupec 1 - uvádí se účelový znak dotace </t>
  </si>
  <si>
    <t>sloupec 2 - uvádí se celkový objem dotace na výkon SPOD poskytnutý ze státního rozpočtu v roce 2012</t>
  </si>
  <si>
    <t>sloupec 3 - uvádí se celkový objem skutečných výdajů na výkon SPOD v roce 2012</t>
  </si>
  <si>
    <t>sloupec 4 - vyplňuje se, pokud příjemce provedl vratku dotace na výkon SPOD</t>
  </si>
  <si>
    <t>sloupec 5 - vyplňuje se, pokud příjemce uplatňuje požadavek na doplatek dotace na výkon SPOD</t>
  </si>
  <si>
    <t>Počet případů k 31.12.2012</t>
  </si>
  <si>
    <t>Počet pracovníků                      k 31.12.2012</t>
  </si>
  <si>
    <t>sloupec 1 - uvádí se účelový znak dotace</t>
  </si>
  <si>
    <t>sloupec 2 - uvádí se evidovaný počet případů k 31.12.2012, resp. k 1.1.2013 (počet spisů Om, spisy Nom a počty žadatelů o náhradní rodinnou péči)</t>
  </si>
  <si>
    <t xml:space="preserve">sloupec 3 - uvádí se počet pracovníků obecního úřadu na úseku sociálně-právní ochrany dětí </t>
  </si>
  <si>
    <t>údaje musí vycházet z ročních statistických výkazů V (MPSV) 20-01 o výkonu sociálně právní ochrany dětí</t>
  </si>
  <si>
    <t>Tabulka č. 5a)</t>
  </si>
  <si>
    <t>Kraj:     Olomoucký</t>
  </si>
  <si>
    <t>Finanční vypořádání dotace SPOD za rok 2012</t>
  </si>
  <si>
    <t>Výdaje</t>
  </si>
  <si>
    <t>Položky dle RS</t>
  </si>
  <si>
    <t>Kč</t>
  </si>
  <si>
    <t>1) Osobní výdaje celkem</t>
  </si>
  <si>
    <t xml:space="preserve">mzdové náklady </t>
  </si>
  <si>
    <t xml:space="preserve">odvody na sociální pojištění </t>
  </si>
  <si>
    <t xml:space="preserve">odvody na zdravotní pojištění </t>
  </si>
  <si>
    <t>2) Ostatní výdaje celkem</t>
  </si>
  <si>
    <t>513x</t>
  </si>
  <si>
    <t>kancelářské potřeby (tonery, papíry)</t>
  </si>
  <si>
    <t>knihy, tisk</t>
  </si>
  <si>
    <t>nákup kancelářského zařízení  (židle, stoly)</t>
  </si>
  <si>
    <t>515x</t>
  </si>
  <si>
    <t>PHM</t>
  </si>
  <si>
    <t>voda</t>
  </si>
  <si>
    <t>teplo</t>
  </si>
  <si>
    <t>elektrická energie</t>
  </si>
  <si>
    <t>cestovné</t>
  </si>
  <si>
    <t xml:space="preserve">školení a vzdělávání </t>
  </si>
  <si>
    <t>nájemné</t>
  </si>
  <si>
    <t>služby telekomunikací</t>
  </si>
  <si>
    <t xml:space="preserve">poštovné </t>
  </si>
  <si>
    <t>DNHM - software - programové vybavení</t>
  </si>
  <si>
    <t>DHM - PC, tiskárny, telefony</t>
  </si>
  <si>
    <t>konzultační, poradenské a právní služby</t>
  </si>
  <si>
    <t>nákup ostatních služeb</t>
  </si>
  <si>
    <t>Celkem</t>
  </si>
  <si>
    <t>Poskytnutá dotace k 31.12. 2012</t>
  </si>
  <si>
    <t>Doplatek (+) / Vratka (-)</t>
  </si>
  <si>
    <t>Pozn: V případě potřeby doplňte další realizované výdaje s uvedením položek rozpočtové skladby</t>
  </si>
  <si>
    <t>Sestavil: Kotelenská Jaroslava</t>
  </si>
  <si>
    <t xml:space="preserve">Tel:   585 513 356   </t>
  </si>
  <si>
    <t xml:space="preserve">Mail:  jaroslava.kotelenska@olomouc.eu   </t>
  </si>
  <si>
    <r>
      <t xml:space="preserve">nákup materiálu </t>
    </r>
    <r>
      <rPr>
        <i/>
        <sz val="11"/>
        <rFont val="Arial"/>
        <family val="0"/>
      </rPr>
      <t>(uvedťe podrobněji jako následující)</t>
    </r>
  </si>
  <si>
    <r>
      <t xml:space="preserve">nákup vody, paliv, energie </t>
    </r>
    <r>
      <rPr>
        <i/>
        <sz val="11"/>
        <rFont val="Arial"/>
        <family val="0"/>
      </rPr>
      <t>(uvedťe podrobněji jako následující)</t>
    </r>
  </si>
  <si>
    <t>termín odevzdání: 15. 2. 2013</t>
  </si>
  <si>
    <t>FINANČNÍ VYPOŘÁDÁNÍ OBCÍ ZA ROK 2012</t>
  </si>
  <si>
    <t>Účelová dotace z kapitoly Všeobecná pokladní správa poskytnutá prostřednictvím kraje na částečné pokrytí nákladů spojených se zpracováním                                                                             tzv. pomocného analytického přehledu (PAP</t>
  </si>
  <si>
    <t xml:space="preserve">  Statutární město Olomouc</t>
  </si>
  <si>
    <t>Obec</t>
  </si>
  <si>
    <t xml:space="preserve">Poznámka                                                                </t>
  </si>
  <si>
    <t>Poskytnuto                  k 31.12. 2012</t>
  </si>
  <si>
    <t>Čerpáno                        k 31.12. 2012</t>
  </si>
  <si>
    <t>Vráceno v průběhu roku 2012 na výdajový účet státního rozpočtu</t>
  </si>
  <si>
    <t>Vráceno v průběhu roku 2012 na příjmový účet státního rozpočtu</t>
  </si>
  <si>
    <t>Skutečně použito                                               k 31.12. 2012</t>
  </si>
  <si>
    <t>Vratka dotace a NFV při finančním vypořádání</t>
  </si>
  <si>
    <t>MF-47867/2012/12-121</t>
  </si>
  <si>
    <t>Olomouc</t>
  </si>
  <si>
    <t>Fakultní škola Dr.M. Horákové</t>
  </si>
  <si>
    <t>Moravské divadlo Olomouc</t>
  </si>
  <si>
    <t>ZOO Olomouc</t>
  </si>
  <si>
    <t>C e l k e m</t>
  </si>
  <si>
    <t>Zpracoval:  Kotelenská</t>
  </si>
  <si>
    <t>Zodpovídá:</t>
  </si>
  <si>
    <t>Bc. Vítězslava Vičarová</t>
  </si>
  <si>
    <t>Datum:</t>
  </si>
  <si>
    <t>Razítko kraj. úřadu:</t>
  </si>
  <si>
    <t>tel. 585 513 356</t>
  </si>
  <si>
    <t>tel. 585 513 315</t>
  </si>
  <si>
    <t>fax 585 513 396</t>
  </si>
  <si>
    <t>(příjmení,tlf,fax,podpis)</t>
  </si>
  <si>
    <t>(jméno,příjmení,tel.,fax,podpis)</t>
  </si>
  <si>
    <t>Účelový znak</t>
  </si>
  <si>
    <t>Sociálně-právní ochrana dětí</t>
  </si>
  <si>
    <t xml:space="preserve">Dotace na PAP (17.7.2012) </t>
  </si>
  <si>
    <t>MF-88701/2012/12-121</t>
  </si>
  <si>
    <t>Volby do Senátu a zast.krajů</t>
  </si>
  <si>
    <t>MF-56373/2012/12-121</t>
  </si>
  <si>
    <t>Volba prezidenta republiky (POÚ)</t>
  </si>
  <si>
    <r>
      <t xml:space="preserve">Finanční vypořádání dotací a návratných finančních výpomocí poskytnutých obcím </t>
    </r>
    <r>
      <rPr>
        <b/>
        <sz val="11"/>
        <rFont val="Arial CE"/>
        <family val="0"/>
      </rPr>
      <t>prostřednictvím kraje</t>
    </r>
    <r>
      <rPr>
        <sz val="11"/>
        <rFont val="Arial CE"/>
        <family val="2"/>
      </rPr>
      <t xml:space="preserve"> z kapitoly Všeobecná pokladní správa v roce 2012</t>
    </r>
  </si>
  <si>
    <r>
      <t>Příjemce</t>
    </r>
    <r>
      <rPr>
        <sz val="10"/>
        <rFont val="Arial CE"/>
        <family val="2"/>
      </rPr>
      <t>:</t>
    </r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</si>
  <si>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</si>
  <si>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 xml:space="preserve">Kapitola: </t>
  </si>
  <si>
    <t>Ministerstvo kultury</t>
  </si>
  <si>
    <t>Veřejné informační služby knihoven</t>
  </si>
  <si>
    <t>Divadelní Flora</t>
  </si>
  <si>
    <t>Moravská filharmonie Olomouc</t>
  </si>
  <si>
    <t>Kapitola: Ministerstvo průmyslu a obchodu</t>
  </si>
  <si>
    <t>Dotace na výkon činnosti jednotných kontaktních míst</t>
  </si>
  <si>
    <t>Kapitola: Ministerstvo práce a sociálních věcí</t>
  </si>
  <si>
    <t>NZDM Miriklo</t>
  </si>
  <si>
    <t>Noclehárna</t>
  </si>
  <si>
    <t>Azylový dům</t>
  </si>
  <si>
    <t>Domov pro ženy a matky a dětmi</t>
  </si>
  <si>
    <t>Terénní programy</t>
  </si>
  <si>
    <t>Kapitola: Ministerstvo vnitra</t>
  </si>
  <si>
    <t>MV-115655-3/OAM-2012</t>
  </si>
  <si>
    <t>Dotace na integraci azylantů</t>
  </si>
  <si>
    <t>Průvodce po propuštění z výkonu trestu udnětí svobody</t>
  </si>
  <si>
    <t>KC Olomouc 2012</t>
  </si>
  <si>
    <t>NZDM KudyKam - ROMANODROM</t>
  </si>
  <si>
    <t>Terénní programy Olomouc pro děti a mládež</t>
  </si>
  <si>
    <t>Vzdělávání vybraných strážníků městské policie a policistů Policie ČR</t>
  </si>
  <si>
    <t>Preventivně-vzdělávací prázdninový pobyt pro děti z rodin ohrožených sociálním vyloučením</t>
  </si>
  <si>
    <t>Bezpečný senior</t>
  </si>
  <si>
    <t>Ministerstvo zemědělství</t>
  </si>
  <si>
    <t>Dotace na meliorační a zpevňující dřeviny</t>
  </si>
  <si>
    <t>Dotace na odborného lesního hospodáře</t>
  </si>
  <si>
    <t>Ministerstvo životního prostředí</t>
  </si>
  <si>
    <t xml:space="preserve">Datum a podpis: </t>
  </si>
  <si>
    <t>Tabulka č. 5</t>
  </si>
  <si>
    <t>Výdaje územního samosprávného celku, které vyplývají z koncesních smluv podle</t>
  </si>
  <si>
    <t>zákona č. 139/2006 Sb., o koncesních smlouvách a koncesním řízení</t>
  </si>
  <si>
    <t>Název územního samosprávného celku: Statutární město Olomouc</t>
  </si>
  <si>
    <t>Identifikace smlouvy                                                                /předmět smlouvy, koncesionář, celkový závazek po dobu trvání smlouvy/</t>
  </si>
  <si>
    <t>Datum začátku smlouvy</t>
  </si>
  <si>
    <t>Datum ukončení smlouvy</t>
  </si>
  <si>
    <t>Rozpočet v roce 2012</t>
  </si>
  <si>
    <t>Skutečnost                              do 31.12.2012                                ( od podpisu smlouvy)</t>
  </si>
  <si>
    <t>Schválený</t>
  </si>
  <si>
    <t>po změnách</t>
  </si>
  <si>
    <t>CELKEM</t>
  </si>
  <si>
    <t>Sestavil</t>
  </si>
  <si>
    <t>Kontroloval</t>
  </si>
  <si>
    <t xml:space="preserve">Datum: </t>
  </si>
  <si>
    <t>Ing. Jana Dokoupilová, 585 513 255</t>
  </si>
  <si>
    <t>Bc. Vítězslava Vičarová,  585 513 315</t>
  </si>
  <si>
    <t>(razítko)</t>
  </si>
  <si>
    <r>
      <t>Předmět</t>
    </r>
    <r>
      <rPr>
        <sz val="10"/>
        <rFont val="Arial CE"/>
        <family val="0"/>
      </rPr>
      <t xml:space="preserve">: zejména - projektování, výstavba, financování a provozování aquaparku, poskytování služeb, využívání zařízení, poskytování služebného, dále stanovení podmínek převodu vlastnického práva k zařízení na zadavatele při ukončení této smlouvy…..                                                           </t>
    </r>
    <r>
      <rPr>
        <b/>
        <u val="single"/>
        <sz val="10"/>
        <color indexed="8"/>
        <rFont val="Arial"/>
        <family val="2"/>
      </rPr>
      <t>Koncesionář</t>
    </r>
    <r>
      <rPr>
        <sz val="10"/>
        <rFont val="Arial CE"/>
        <family val="0"/>
      </rPr>
      <t xml:space="preserve">: Aquapark Olomouc, a. s.  IČ 27820378                                </t>
    </r>
    <r>
      <rPr>
        <b/>
        <u val="single"/>
        <sz val="10"/>
        <color indexed="8"/>
        <rFont val="Arial"/>
        <family val="2"/>
      </rPr>
      <t xml:space="preserve"> Závazek po dobu trvání smlouvy</t>
    </r>
    <r>
      <rPr>
        <sz val="10"/>
        <rFont val="Arial CE"/>
        <family val="0"/>
      </rPr>
      <t xml:space="preserve">:                                         Max. výše služebného:  1 005 143 865 Kč                                      </t>
    </r>
  </si>
  <si>
    <t>Tabulka č.1b</t>
  </si>
  <si>
    <t>Přehled úvěrů, půjček a návratných finančních výpomocí přijatých obcemi a dobrovolnými svazky obcí od peněžních ústavů, jiných fyzických a právnických osob v roce 2012 (bez ústředních orgánů státní správy a státních fondů)</t>
  </si>
  <si>
    <t>(v tis. Kč)</t>
  </si>
  <si>
    <t>Účel úvěru</t>
  </si>
  <si>
    <t>Výše úvěru a NFV 
(v tis Kč)*</t>
  </si>
  <si>
    <t>Poskytovatel úvěru</t>
  </si>
  <si>
    <t>Termín splatnosti</t>
  </si>
  <si>
    <t>Výše</t>
  </si>
  <si>
    <t>Název obce (DSO)</t>
  </si>
  <si>
    <t>úroku</t>
  </si>
  <si>
    <t>Způsob ručení</t>
  </si>
  <si>
    <t>v %</t>
  </si>
  <si>
    <t>1</t>
  </si>
  <si>
    <t>4</t>
  </si>
  <si>
    <t>6</t>
  </si>
  <si>
    <t>dlouhodobý investiční úvěr</t>
  </si>
  <si>
    <t xml:space="preserve">KB, a. s. </t>
  </si>
  <si>
    <t>3M+1,59% p.a.</t>
  </si>
  <si>
    <t>bez zajištění</t>
  </si>
  <si>
    <t>EIB</t>
  </si>
  <si>
    <t>2,44% p.a.</t>
  </si>
  <si>
    <t>směnečný program</t>
  </si>
  <si>
    <t>3M+0,58% p.a.</t>
  </si>
  <si>
    <t>O b e c (DSO)   c e l k e m</t>
  </si>
  <si>
    <t>Poznámka: * v případě přijatého úvěru v cizí měně se uvádí údaj  v cizí měně</t>
  </si>
  <si>
    <t xml:space="preserve">Vypracoval: </t>
  </si>
  <si>
    <t>Schválil:</t>
  </si>
  <si>
    <t>Razítko obecního úřadu:</t>
  </si>
  <si>
    <t>Bc. Vítězslava Vičarová, 585 513 315</t>
  </si>
  <si>
    <r>
      <t xml:space="preserve">Obec, </t>
    </r>
    <r>
      <rPr>
        <b/>
        <strike/>
        <sz val="11"/>
        <rFont val="Arial CE"/>
        <family val="0"/>
      </rPr>
      <t>svazek obcí</t>
    </r>
    <r>
      <rPr>
        <b/>
        <sz val="11"/>
        <rFont val="Arial CE"/>
        <family val="2"/>
      </rPr>
      <t>: Statutární město Olomouc</t>
    </r>
  </si>
  <si>
    <t>Kapitola: MPSV</t>
  </si>
  <si>
    <t>Poskytnutý a použitý doplatek v běžném roce za rok minulý</t>
  </si>
  <si>
    <t>Doplatek sociálních dávek za rok 2011</t>
  </si>
  <si>
    <t>sloupec 6 - tento sloupec vyplňují pouze obce, které v roce 2011 přečerpaly schválenou dotaci a požádaly si a obdržely doplatek v roce 2012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</si>
</sst>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#,##0.0_ ;\-#,##0.0\ "/>
    <numFmt numFmtId="173" formatCode="#,##0_ ;\-#,##0\ "/>
    <numFmt numFmtId="174" formatCode="#,##0\ &quot;Kč&quot;"/>
    <numFmt numFmtId="175" formatCode="#,##0.00_ ;\-#,##0.00\ "/>
    <numFmt numFmtId="176" formatCode="#,##0.00\ &quot;Kč&quot;"/>
    <numFmt numFmtId="177" formatCode="#,##0.00\ _K_č"/>
    <numFmt numFmtId="178" formatCode="#,##0.0"/>
    <numFmt numFmtId="179" formatCode="0.0"/>
    <numFmt numFmtId="180" formatCode="_-* #,##0\ _K_č_-;\-* #,##0\ _K_č_-;_-* &quot;-&quot;??\ _K_č_-;_-@_-"/>
    <numFmt numFmtId="181" formatCode="d/m/yy"/>
    <numFmt numFmtId="182" formatCode="#,##0\ _K_č"/>
    <numFmt numFmtId="183" formatCode="#\ ###\ ###\ ###"/>
    <numFmt numFmtId="184" formatCode="d/m\."/>
    <numFmt numFmtId="185" formatCode="#,##0_ ;[Red]\-#,##0\ "/>
    <numFmt numFmtId="186" formatCode="#,##0.000"/>
    <numFmt numFmtId="187" formatCode="_-* #,##0.0\ _K_č_-;\-* #,##0.0\ _K_č_-;_-* &quot;-&quot;??\ _K_č_-;_-@_-"/>
    <numFmt numFmtId="188" formatCode="#,##0.0000"/>
    <numFmt numFmtId="189" formatCode="#,##0.00000"/>
    <numFmt numFmtId="190" formatCode="&quot;Kč&quot;#,##0_);\(&quot;Kč&quot;#,##0\)"/>
    <numFmt numFmtId="191" formatCode="&quot;Kč&quot;#,##0_);[Red]\(&quot;Kč&quot;#,##0\)"/>
    <numFmt numFmtId="192" formatCode="&quot;Kč&quot;#,##0.00_);\(&quot;Kč&quot;#,##0.00\)"/>
    <numFmt numFmtId="193" formatCode="&quot;Kč&quot;#,##0.00_);[Red]\(&quot;Kč&quot;#,##0.00\)"/>
    <numFmt numFmtId="194" formatCode="_(&quot;Kč&quot;* #,##0_);_(&quot;Kč&quot;* \(#,##0\);_(&quot;Kč&quot;* &quot;-&quot;_);_(@_)"/>
    <numFmt numFmtId="195" formatCode="_(* #,##0_);_(* \(#,##0\);_(* &quot;-&quot;_);_(@_)"/>
    <numFmt numFmtId="196" formatCode="_(&quot;Kč&quot;* #,##0.00_);_(&quot;Kč&quot;* \(#,##0.00\);_(&quot;Kč&quot;* &quot;-&quot;??_);_(@_)"/>
    <numFmt numFmtId="197" formatCode="_(* #,##0.00_);_(* \(#,##0.00\);_(* &quot;-&quot;??_);_(@_)"/>
    <numFmt numFmtId="198" formatCode="0;[Red]0"/>
    <numFmt numFmtId="199" formatCode="#,##0.000000"/>
    <numFmt numFmtId="200" formatCode="#,##0.0000000"/>
    <numFmt numFmtId="201" formatCode="0.0%"/>
    <numFmt numFmtId="202" formatCode="0_ ;[Red]\-0\ "/>
    <numFmt numFmtId="203" formatCode="000\ 00"/>
    <numFmt numFmtId="204" formatCode="#.##0,"/>
    <numFmt numFmtId="205" formatCode="#.##00,"/>
    <numFmt numFmtId="206" formatCode="#.##,"/>
    <numFmt numFmtId="207" formatCode="#.#,"/>
    <numFmt numFmtId="208" formatCode="#,"/>
    <numFmt numFmtId="209" formatCode="#,###,"/>
    <numFmt numFmtId="210" formatCode="_-* #,##0.000\ _K_č_-;\-* #,##0.000\ _K_č_-;_-* &quot;-&quot;??\ _K_č_-;_-@_-"/>
    <numFmt numFmtId="211" formatCode="#,##0,\x"/>
    <numFmt numFmtId="212" formatCode="#,##0\ &quot;kr&quot;;\-#,##0\ &quot;kr&quot;"/>
    <numFmt numFmtId="213" formatCode="#,##0\ &quot;kr&quot;;[Red]\-#,##0\ &quot;kr&quot;"/>
    <numFmt numFmtId="214" formatCode="#,##0.00\ &quot;kr&quot;;\-#,##0.00\ &quot;kr&quot;"/>
    <numFmt numFmtId="215" formatCode="#,##0.00\ &quot;kr&quot;;[Red]\-#,##0.00\ &quot;kr&quot;"/>
    <numFmt numFmtId="216" formatCode="_-* #,##0\ &quot;kr&quot;_-;\-* #,##0\ &quot;kr&quot;_-;_-* &quot;-&quot;\ &quot;kr&quot;_-;_-@_-"/>
    <numFmt numFmtId="217" formatCode="_-* #,##0\ _k_r_-;\-* #,##0\ _k_r_-;_-* &quot;-&quot;\ _k_r_-;_-@_-"/>
    <numFmt numFmtId="218" formatCode="_-* #,##0.00\ &quot;kr&quot;_-;\-* #,##0.00\ &quot;kr&quot;_-;_-* &quot;-&quot;??\ &quot;kr&quot;_-;_-@_-"/>
    <numFmt numFmtId="219" formatCode="_-* #,##0.00\ _k_r_-;\-* #,##0.00\ _k_r_-;_-* &quot;-&quot;??\ _k_r_-;_-@_-"/>
    <numFmt numFmtId="220" formatCode="[$-405]d\.\ mmmm\ yyyy"/>
    <numFmt numFmtId="221" formatCode="mmm/yyyy"/>
    <numFmt numFmtId="222" formatCode="d/m"/>
    <numFmt numFmtId="223" formatCode="dd/mm/yy"/>
    <numFmt numFmtId="224" formatCode="#,##0.00;[Red]#,##0.00"/>
    <numFmt numFmtId="225" formatCode="0.000"/>
  </numFmts>
  <fonts count="4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  <font>
      <i/>
      <sz val="10"/>
      <color indexed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i/>
      <sz val="11"/>
      <name val="Arial"/>
      <family val="0"/>
    </font>
    <font>
      <b/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trike/>
      <sz val="11"/>
      <name val="Arial CE"/>
      <family val="0"/>
    </font>
    <font>
      <i/>
      <sz val="11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0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3" fontId="1" fillId="0" borderId="14" xfId="0" applyNumberFormat="1" applyFont="1" applyBorder="1" applyAlignment="1">
      <alignment horizontal="center"/>
    </xf>
    <xf numFmtId="0" fontId="31" fillId="0" borderId="0" xfId="49" applyFont="1">
      <alignment/>
      <protection/>
    </xf>
    <xf numFmtId="0" fontId="30" fillId="0" borderId="0" xfId="49" applyFont="1">
      <alignment/>
      <protection/>
    </xf>
    <xf numFmtId="0" fontId="32" fillId="0" borderId="0" xfId="49" applyFont="1" applyAlignment="1">
      <alignment horizontal="right"/>
      <protection/>
    </xf>
    <xf numFmtId="0" fontId="32" fillId="0" borderId="0" xfId="49" applyFont="1">
      <alignment/>
      <protection/>
    </xf>
    <xf numFmtId="0" fontId="33" fillId="0" borderId="0" xfId="49" applyFont="1" applyAlignment="1">
      <alignment horizontal="center"/>
      <protection/>
    </xf>
    <xf numFmtId="0" fontId="34" fillId="0" borderId="0" xfId="49" applyFont="1" applyAlignment="1">
      <alignment horizontal="center"/>
      <protection/>
    </xf>
    <xf numFmtId="0" fontId="35" fillId="0" borderId="0" xfId="49" applyFont="1">
      <alignment/>
      <protection/>
    </xf>
    <xf numFmtId="0" fontId="30" fillId="0" borderId="0" xfId="49" applyFont="1" applyAlignment="1">
      <alignment horizontal="right"/>
      <protection/>
    </xf>
    <xf numFmtId="0" fontId="35" fillId="0" borderId="10" xfId="49" applyFont="1" applyBorder="1" applyAlignment="1">
      <alignment horizontal="center" vertical="center" wrapText="1"/>
      <protection/>
    </xf>
    <xf numFmtId="4" fontId="31" fillId="0" borderId="16" xfId="50" applyNumberFormat="1" applyFont="1" applyFill="1" applyBorder="1" applyAlignment="1">
      <alignment horizontal="right"/>
      <protection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13" xfId="49" applyFont="1" applyFill="1" applyBorder="1" applyAlignment="1">
      <alignment horizontal="center" vertical="center" wrapText="1"/>
      <protection/>
    </xf>
    <xf numFmtId="3" fontId="30" fillId="0" borderId="12" xfId="49" applyNumberFormat="1" applyFont="1" applyBorder="1" applyAlignment="1">
      <alignment horizontal="center" vertical="center"/>
      <protection/>
    </xf>
    <xf numFmtId="4" fontId="30" fillId="0" borderId="12" xfId="49" applyNumberFormat="1" applyFont="1" applyBorder="1" applyAlignment="1">
      <alignment horizontal="center" vertical="center"/>
      <protection/>
    </xf>
    <xf numFmtId="0" fontId="36" fillId="0" borderId="0" xfId="49" applyFont="1">
      <alignment/>
      <protection/>
    </xf>
    <xf numFmtId="0" fontId="36" fillId="0" borderId="0" xfId="49" applyFont="1" applyFill="1">
      <alignment/>
      <protection/>
    </xf>
    <xf numFmtId="0" fontId="30" fillId="0" borderId="0" xfId="49" applyFont="1">
      <alignment/>
      <protection/>
    </xf>
    <xf numFmtId="0" fontId="35" fillId="0" borderId="10" xfId="49" applyFont="1" applyBorder="1" applyAlignment="1">
      <alignment horizontal="center" vertical="center" wrapText="1"/>
      <protection/>
    </xf>
    <xf numFmtId="0" fontId="35" fillId="0" borderId="17" xfId="49" applyFont="1" applyBorder="1" applyAlignment="1">
      <alignment horizontal="center" vertical="center" wrapText="1"/>
      <protection/>
    </xf>
    <xf numFmtId="0" fontId="36" fillId="0" borderId="0" xfId="49" applyFont="1" applyFill="1" applyBorder="1" applyAlignment="1" quotePrefix="1">
      <alignment horizontal="left"/>
      <protection/>
    </xf>
    <xf numFmtId="0" fontId="30" fillId="0" borderId="0" xfId="50" applyFont="1">
      <alignment/>
      <protection/>
    </xf>
    <xf numFmtId="0" fontId="32" fillId="0" borderId="0" xfId="50" applyFont="1" applyAlignment="1">
      <alignment horizontal="right"/>
      <protection/>
    </xf>
    <xf numFmtId="0" fontId="31" fillId="0" borderId="0" xfId="50" applyFont="1">
      <alignment/>
      <protection/>
    </xf>
    <xf numFmtId="0" fontId="32" fillId="0" borderId="0" xfId="50" applyFont="1">
      <alignment/>
      <protection/>
    </xf>
    <xf numFmtId="2" fontId="31" fillId="4" borderId="10" xfId="50" applyNumberFormat="1" applyFont="1" applyFill="1" applyBorder="1" applyAlignment="1">
      <alignment horizontal="center" vertical="center"/>
      <protection/>
    </xf>
    <xf numFmtId="2" fontId="31" fillId="4" borderId="13" xfId="50" applyNumberFormat="1" applyFont="1" applyFill="1" applyBorder="1" applyAlignment="1">
      <alignment horizontal="center" vertical="center" wrapText="1"/>
      <protection/>
    </xf>
    <xf numFmtId="2" fontId="31" fillId="4" borderId="13" xfId="50" applyNumberFormat="1" applyFont="1" applyFill="1" applyBorder="1" applyAlignment="1">
      <alignment horizontal="center" vertical="center"/>
      <protection/>
    </xf>
    <xf numFmtId="0" fontId="31" fillId="0" borderId="18" xfId="50" applyFont="1" applyFill="1" applyBorder="1" applyAlignment="1">
      <alignment horizontal="left"/>
      <protection/>
    </xf>
    <xf numFmtId="0" fontId="31" fillId="0" borderId="16" xfId="50" applyFont="1" applyFill="1" applyBorder="1" applyAlignment="1">
      <alignment horizontal="left"/>
      <protection/>
    </xf>
    <xf numFmtId="0" fontId="32" fillId="0" borderId="18" xfId="50" applyFont="1" applyBorder="1">
      <alignment/>
      <protection/>
    </xf>
    <xf numFmtId="0" fontId="32" fillId="0" borderId="16" xfId="50" applyFont="1" applyBorder="1">
      <alignment/>
      <protection/>
    </xf>
    <xf numFmtId="4" fontId="32" fillId="0" borderId="16" xfId="50" applyNumberFormat="1" applyFont="1" applyBorder="1">
      <alignment/>
      <protection/>
    </xf>
    <xf numFmtId="0" fontId="32" fillId="0" borderId="19" xfId="50" applyFont="1" applyBorder="1">
      <alignment/>
      <protection/>
    </xf>
    <xf numFmtId="0" fontId="32" fillId="0" borderId="20" xfId="50" applyFont="1" applyBorder="1">
      <alignment/>
      <protection/>
    </xf>
    <xf numFmtId="4" fontId="32" fillId="0" borderId="20" xfId="50" applyNumberFormat="1" applyFont="1" applyBorder="1">
      <alignment/>
      <protection/>
    </xf>
    <xf numFmtId="0" fontId="32" fillId="0" borderId="20" xfId="50" applyFont="1" applyBorder="1" applyAlignment="1">
      <alignment horizontal="right"/>
      <protection/>
    </xf>
    <xf numFmtId="4" fontId="31" fillId="0" borderId="20" xfId="50" applyNumberFormat="1" applyFont="1" applyBorder="1">
      <alignment/>
      <protection/>
    </xf>
    <xf numFmtId="0" fontId="32" fillId="0" borderId="19" xfId="50" applyFont="1" applyBorder="1" applyAlignment="1">
      <alignment wrapText="1"/>
      <protection/>
    </xf>
    <xf numFmtId="0" fontId="32" fillId="0" borderId="20" xfId="50" applyFont="1" applyBorder="1" applyAlignment="1">
      <alignment wrapText="1"/>
      <protection/>
    </xf>
    <xf numFmtId="0" fontId="31" fillId="4" borderId="19" xfId="50" applyFont="1" applyFill="1" applyBorder="1">
      <alignment/>
      <protection/>
    </xf>
    <xf numFmtId="0" fontId="31" fillId="4" borderId="20" xfId="50" applyFont="1" applyFill="1" applyBorder="1">
      <alignment/>
      <protection/>
    </xf>
    <xf numFmtId="4" fontId="32" fillId="4" borderId="20" xfId="50" applyNumberFormat="1" applyFont="1" applyFill="1" applyBorder="1">
      <alignment/>
      <protection/>
    </xf>
    <xf numFmtId="0" fontId="31" fillId="4" borderId="21" xfId="50" applyFont="1" applyFill="1" applyBorder="1">
      <alignment/>
      <protection/>
    </xf>
    <xf numFmtId="0" fontId="31" fillId="4" borderId="22" xfId="50" applyFont="1" applyFill="1" applyBorder="1">
      <alignment/>
      <protection/>
    </xf>
    <xf numFmtId="4" fontId="32" fillId="4" borderId="22" xfId="50" applyNumberFormat="1" applyFont="1" applyFill="1" applyBorder="1">
      <alignment/>
      <protection/>
    </xf>
    <xf numFmtId="0" fontId="31" fillId="4" borderId="23" xfId="50" applyFont="1" applyFill="1" applyBorder="1">
      <alignment/>
      <protection/>
    </xf>
    <xf numFmtId="0" fontId="31" fillId="4" borderId="24" xfId="50" applyFont="1" applyFill="1" applyBorder="1">
      <alignment/>
      <protection/>
    </xf>
    <xf numFmtId="4" fontId="32" fillId="4" borderId="24" xfId="50" applyNumberFormat="1" applyFont="1" applyFill="1" applyBorder="1">
      <alignment/>
      <protection/>
    </xf>
    <xf numFmtId="0" fontId="32" fillId="17" borderId="0" xfId="50" applyFont="1" applyFill="1">
      <alignment/>
      <protection/>
    </xf>
    <xf numFmtId="0" fontId="32" fillId="0" borderId="0" xfId="50" applyFont="1" applyFill="1">
      <alignment/>
      <protection/>
    </xf>
    <xf numFmtId="0" fontId="31" fillId="0" borderId="0" xfId="52" applyFont="1" applyAlignment="1">
      <alignment horizontal="left"/>
      <protection/>
    </xf>
    <xf numFmtId="0" fontId="32" fillId="0" borderId="0" xfId="52" applyFont="1">
      <alignment/>
      <protection/>
    </xf>
    <xf numFmtId="0" fontId="31" fillId="0" borderId="0" xfId="52" applyFont="1">
      <alignment/>
      <protection/>
    </xf>
    <xf numFmtId="0" fontId="32" fillId="0" borderId="0" xfId="52" applyFont="1" applyAlignment="1">
      <alignment horizontal="left"/>
      <protection/>
    </xf>
    <xf numFmtId="0" fontId="32" fillId="0" borderId="0" xfId="52" applyFont="1" applyFill="1" applyAlignment="1">
      <alignment horizontal="left"/>
      <protection/>
    </xf>
    <xf numFmtId="0" fontId="31" fillId="0" borderId="0" xfId="52" applyFont="1" applyFill="1" applyAlignment="1">
      <alignment horizontal="left"/>
      <protection/>
    </xf>
    <xf numFmtId="0" fontId="31" fillId="0" borderId="0" xfId="52" applyFont="1" applyFill="1">
      <alignment/>
      <protection/>
    </xf>
    <xf numFmtId="0" fontId="32" fillId="0" borderId="0" xfId="52" applyFont="1" applyFill="1">
      <alignment/>
      <protection/>
    </xf>
    <xf numFmtId="0" fontId="30" fillId="0" borderId="0" xfId="52" applyFont="1" applyFill="1" applyAlignment="1">
      <alignment horizontal="right"/>
      <protection/>
    </xf>
    <xf numFmtId="0" fontId="31" fillId="0" borderId="25" xfId="52" applyFont="1" applyFill="1" applyBorder="1" applyAlignment="1">
      <alignment horizontal="center" vertical="center" wrapText="1"/>
      <protection/>
    </xf>
    <xf numFmtId="0" fontId="31" fillId="0" borderId="26" xfId="52" applyFont="1" applyFill="1" applyBorder="1" applyAlignment="1">
      <alignment horizontal="center" vertical="center" wrapText="1"/>
      <protection/>
    </xf>
    <xf numFmtId="0" fontId="31" fillId="0" borderId="27" xfId="52" applyFont="1" applyFill="1" applyBorder="1" applyAlignment="1">
      <alignment horizontal="center" vertical="center" wrapText="1"/>
      <protection/>
    </xf>
    <xf numFmtId="0" fontId="36" fillId="0" borderId="0" xfId="52" applyFont="1">
      <alignment/>
      <protection/>
    </xf>
    <xf numFmtId="0" fontId="36" fillId="0" borderId="0" xfId="52" applyFont="1" applyFill="1">
      <alignment/>
      <protection/>
    </xf>
    <xf numFmtId="0" fontId="30" fillId="0" borderId="28" xfId="52" applyFont="1" applyBorder="1" applyAlignment="1">
      <alignment horizontal="left"/>
      <protection/>
    </xf>
    <xf numFmtId="0" fontId="30" fillId="0" borderId="29" xfId="52" applyFont="1" applyBorder="1">
      <alignment/>
      <protection/>
    </xf>
    <xf numFmtId="0" fontId="30" fillId="0" borderId="30" xfId="52" applyFont="1" applyBorder="1">
      <alignment/>
      <protection/>
    </xf>
    <xf numFmtId="4" fontId="30" fillId="0" borderId="30" xfId="52" applyNumberFormat="1" applyFont="1" applyBorder="1" applyAlignment="1">
      <alignment horizontal="right" vertical="center"/>
      <protection/>
    </xf>
    <xf numFmtId="4" fontId="36" fillId="0" borderId="30" xfId="52" applyNumberFormat="1" applyFont="1" applyFill="1" applyBorder="1" applyAlignment="1">
      <alignment vertical="center"/>
      <protection/>
    </xf>
    <xf numFmtId="4" fontId="39" fillId="0" borderId="31" xfId="52" applyNumberFormat="1" applyFont="1" applyFill="1" applyBorder="1" applyAlignment="1">
      <alignment vertical="center"/>
      <protection/>
    </xf>
    <xf numFmtId="0" fontId="36" fillId="0" borderId="0" xfId="52" applyFont="1" applyAlignment="1">
      <alignment vertical="center"/>
      <protection/>
    </xf>
    <xf numFmtId="0" fontId="36" fillId="0" borderId="0" xfId="52" applyFont="1" applyFill="1" applyAlignment="1">
      <alignment vertical="center"/>
      <protection/>
    </xf>
    <xf numFmtId="0" fontId="30" fillId="0" borderId="32" xfId="52" applyFont="1" applyBorder="1">
      <alignment/>
      <protection/>
    </xf>
    <xf numFmtId="0" fontId="30" fillId="0" borderId="33" xfId="52" applyFont="1" applyBorder="1">
      <alignment/>
      <protection/>
    </xf>
    <xf numFmtId="4" fontId="30" fillId="0" borderId="33" xfId="52" applyNumberFormat="1" applyFont="1" applyBorder="1" applyAlignment="1">
      <alignment horizontal="right" vertical="center"/>
      <protection/>
    </xf>
    <xf numFmtId="4" fontId="39" fillId="0" borderId="33" xfId="52" applyNumberFormat="1" applyFont="1" applyFill="1" applyBorder="1" applyAlignment="1">
      <alignment vertical="center"/>
      <protection/>
    </xf>
    <xf numFmtId="4" fontId="36" fillId="0" borderId="33" xfId="52" applyNumberFormat="1" applyFont="1" applyFill="1" applyBorder="1" applyAlignment="1">
      <alignment vertical="center"/>
      <protection/>
    </xf>
    <xf numFmtId="4" fontId="39" fillId="0" borderId="34" xfId="52" applyNumberFormat="1" applyFont="1" applyFill="1" applyBorder="1" applyAlignment="1">
      <alignment vertical="center"/>
      <protection/>
    </xf>
    <xf numFmtId="0" fontId="30" fillId="0" borderId="35" xfId="52" applyFont="1" applyBorder="1">
      <alignment/>
      <protection/>
    </xf>
    <xf numFmtId="0" fontId="30" fillId="0" borderId="36" xfId="52" applyFont="1" applyBorder="1">
      <alignment/>
      <protection/>
    </xf>
    <xf numFmtId="4" fontId="30" fillId="0" borderId="36" xfId="52" applyNumberFormat="1" applyFont="1" applyBorder="1" applyAlignment="1">
      <alignment horizontal="right" vertical="center"/>
      <protection/>
    </xf>
    <xf numFmtId="4" fontId="39" fillId="0" borderId="36" xfId="52" applyNumberFormat="1" applyFont="1" applyFill="1" applyBorder="1" applyAlignment="1">
      <alignment vertical="center"/>
      <protection/>
    </xf>
    <xf numFmtId="4" fontId="36" fillId="0" borderId="36" xfId="52" applyNumberFormat="1" applyFont="1" applyFill="1" applyBorder="1" applyAlignment="1">
      <alignment vertical="center"/>
      <protection/>
    </xf>
    <xf numFmtId="4" fontId="39" fillId="0" borderId="37" xfId="52" applyNumberFormat="1" applyFont="1" applyFill="1" applyBorder="1" applyAlignment="1">
      <alignment vertical="center"/>
      <protection/>
    </xf>
    <xf numFmtId="0" fontId="31" fillId="0" borderId="25" xfId="52" applyFont="1" applyFill="1" applyBorder="1" applyAlignment="1">
      <alignment horizontal="left" vertical="center"/>
      <protection/>
    </xf>
    <xf numFmtId="0" fontId="32" fillId="0" borderId="38" xfId="52" applyFont="1" applyBorder="1" applyAlignment="1">
      <alignment vertical="center"/>
      <protection/>
    </xf>
    <xf numFmtId="4" fontId="31" fillId="0" borderId="26" xfId="52" applyNumberFormat="1" applyFont="1" applyFill="1" applyBorder="1" applyAlignment="1">
      <alignment vertical="center"/>
      <protection/>
    </xf>
    <xf numFmtId="0" fontId="32" fillId="0" borderId="0" xfId="52" applyFont="1" applyAlignment="1">
      <alignment vertical="center"/>
      <protection/>
    </xf>
    <xf numFmtId="0" fontId="32" fillId="0" borderId="0" xfId="52" applyFont="1" applyFill="1" applyAlignment="1">
      <alignment vertical="center"/>
      <protection/>
    </xf>
    <xf numFmtId="0" fontId="30" fillId="0" borderId="0" xfId="52" applyFont="1" applyFill="1" applyBorder="1" applyAlignment="1">
      <alignment horizontal="left" vertical="center"/>
      <protection/>
    </xf>
    <xf numFmtId="0" fontId="30" fillId="0" borderId="0" xfId="52" applyFont="1" applyFill="1" applyBorder="1" applyAlignment="1">
      <alignment vertical="center"/>
      <protection/>
    </xf>
    <xf numFmtId="0" fontId="30" fillId="0" borderId="0" xfId="52" applyFont="1" applyFill="1" applyAlignment="1">
      <alignment vertical="center"/>
      <protection/>
    </xf>
    <xf numFmtId="0" fontId="30" fillId="0" borderId="0" xfId="52" applyFont="1">
      <alignment/>
      <protection/>
    </xf>
    <xf numFmtId="3" fontId="30" fillId="0" borderId="0" xfId="52" applyNumberFormat="1" applyFont="1" applyFill="1" applyBorder="1" applyAlignment="1">
      <alignment horizontal="left" vertical="center"/>
      <protection/>
    </xf>
    <xf numFmtId="3" fontId="30" fillId="0" borderId="0" xfId="52" applyNumberFormat="1" applyFont="1" applyFill="1" applyBorder="1" applyAlignment="1">
      <alignment vertical="center"/>
      <protection/>
    </xf>
    <xf numFmtId="0" fontId="36" fillId="0" borderId="0" xfId="52" applyFont="1" applyFill="1" applyBorder="1" applyAlignment="1">
      <alignment horizontal="left" vertical="center"/>
      <protection/>
    </xf>
    <xf numFmtId="0" fontId="36" fillId="0" borderId="0" xfId="52" applyFont="1" applyFill="1" applyBorder="1" applyAlignment="1">
      <alignment vertical="center"/>
      <protection/>
    </xf>
    <xf numFmtId="0" fontId="39" fillId="0" borderId="0" xfId="52" applyFont="1" applyFill="1" applyBorder="1" applyAlignment="1">
      <alignment vertical="center"/>
      <protection/>
    </xf>
    <xf numFmtId="4" fontId="36" fillId="0" borderId="0" xfId="52" applyNumberFormat="1" applyFont="1" applyFill="1" applyBorder="1" applyAlignment="1">
      <alignment vertical="center"/>
      <protection/>
    </xf>
    <xf numFmtId="0" fontId="36" fillId="0" borderId="0" xfId="52" applyFont="1" applyFill="1" applyAlignment="1">
      <alignment horizontal="left" vertical="center"/>
      <protection/>
    </xf>
    <xf numFmtId="0" fontId="39" fillId="0" borderId="0" xfId="52" applyFont="1" applyFill="1" applyAlignment="1">
      <alignment vertical="center"/>
      <protection/>
    </xf>
    <xf numFmtId="0" fontId="36" fillId="0" borderId="0" xfId="52" applyFont="1" applyFill="1" applyAlignment="1">
      <alignment horizontal="left"/>
      <protection/>
    </xf>
    <xf numFmtId="0" fontId="39" fillId="0" borderId="0" xfId="52" applyFont="1" applyFill="1">
      <alignment/>
      <protection/>
    </xf>
    <xf numFmtId="0" fontId="36" fillId="0" borderId="0" xfId="52" applyFont="1" applyAlignment="1">
      <alignment horizontal="left"/>
      <protection/>
    </xf>
    <xf numFmtId="0" fontId="40" fillId="0" borderId="0" xfId="51" applyFont="1">
      <alignment/>
      <protection/>
    </xf>
    <xf numFmtId="0" fontId="41" fillId="0" borderId="0" xfId="51" applyFont="1" applyAlignment="1">
      <alignment horizontal="center"/>
      <protection/>
    </xf>
    <xf numFmtId="0" fontId="41" fillId="0" borderId="0" xfId="51" applyFont="1">
      <alignment/>
      <protection/>
    </xf>
    <xf numFmtId="0" fontId="41" fillId="0" borderId="0" xfId="51" applyFont="1" applyAlignment="1">
      <alignment horizontal="right"/>
      <protection/>
    </xf>
    <xf numFmtId="0" fontId="41" fillId="0" borderId="0" xfId="51" applyFont="1" applyFill="1">
      <alignment/>
      <protection/>
    </xf>
    <xf numFmtId="0" fontId="40" fillId="0" borderId="0" xfId="51" applyFont="1" applyFill="1">
      <alignment/>
      <protection/>
    </xf>
    <xf numFmtId="0" fontId="41" fillId="0" borderId="0" xfId="51" applyFont="1" applyFill="1" applyAlignment="1">
      <alignment horizontal="center"/>
      <protection/>
    </xf>
    <xf numFmtId="0" fontId="0" fillId="0" borderId="0" xfId="51" applyFont="1" applyFill="1" applyAlignment="1">
      <alignment horizontal="right"/>
      <protection/>
    </xf>
    <xf numFmtId="0" fontId="40" fillId="0" borderId="25" xfId="51" applyFont="1" applyFill="1" applyBorder="1" applyAlignment="1">
      <alignment horizontal="center" vertical="center" wrapText="1"/>
      <protection/>
    </xf>
    <xf numFmtId="0" fontId="40" fillId="0" borderId="26" xfId="51" applyFont="1" applyFill="1" applyBorder="1" applyAlignment="1">
      <alignment horizontal="center" vertical="center" wrapText="1"/>
      <protection/>
    </xf>
    <xf numFmtId="0" fontId="40" fillId="0" borderId="39" xfId="51" applyFont="1" applyFill="1" applyBorder="1" applyAlignment="1">
      <alignment horizontal="center" vertical="center" wrapText="1"/>
      <protection/>
    </xf>
    <xf numFmtId="0" fontId="40" fillId="0" borderId="40" xfId="51" applyFont="1" applyFill="1" applyBorder="1" applyAlignment="1">
      <alignment horizontal="center" vertical="center" wrapText="1"/>
      <protection/>
    </xf>
    <xf numFmtId="0" fontId="0" fillId="0" borderId="41" xfId="51" applyFont="1" applyBorder="1" applyAlignment="1">
      <alignment horizontal="left" vertical="center"/>
      <protection/>
    </xf>
    <xf numFmtId="3" fontId="0" fillId="0" borderId="42" xfId="51" applyNumberFormat="1" applyFont="1" applyBorder="1" applyAlignment="1">
      <alignment horizontal="center" vertical="center"/>
      <protection/>
    </xf>
    <xf numFmtId="0" fontId="0" fillId="0" borderId="42" xfId="51" applyFont="1" applyBorder="1" applyAlignment="1">
      <alignment vertical="center"/>
      <protection/>
    </xf>
    <xf numFmtId="4" fontId="41" fillId="0" borderId="42" xfId="51" applyNumberFormat="1" applyFont="1" applyBorder="1" applyAlignment="1">
      <alignment horizontal="right" vertical="center"/>
      <protection/>
    </xf>
    <xf numFmtId="4" fontId="41" fillId="0" borderId="30" xfId="51" applyNumberFormat="1" applyFont="1" applyBorder="1" applyAlignment="1">
      <alignment vertical="center"/>
      <protection/>
    </xf>
    <xf numFmtId="4" fontId="40" fillId="0" borderId="30" xfId="51" applyNumberFormat="1" applyFont="1" applyFill="1" applyBorder="1" applyAlignment="1">
      <alignment vertical="center"/>
      <protection/>
    </xf>
    <xf numFmtId="4" fontId="40" fillId="0" borderId="31" xfId="51" applyNumberFormat="1" applyFont="1" applyFill="1" applyBorder="1" applyAlignment="1">
      <alignment vertical="center"/>
      <protection/>
    </xf>
    <xf numFmtId="0" fontId="41" fillId="0" borderId="0" xfId="51" applyFont="1" applyAlignment="1">
      <alignment vertical="center"/>
      <protection/>
    </xf>
    <xf numFmtId="0" fontId="41" fillId="0" borderId="0" xfId="51" applyFont="1" applyFill="1" applyAlignment="1">
      <alignment vertical="center"/>
      <protection/>
    </xf>
    <xf numFmtId="4" fontId="41" fillId="0" borderId="42" xfId="51" applyNumberFormat="1" applyFont="1" applyBorder="1" applyAlignment="1">
      <alignment vertical="center"/>
      <protection/>
    </xf>
    <xf numFmtId="4" fontId="40" fillId="0" borderId="42" xfId="51" applyNumberFormat="1" applyFont="1" applyFill="1" applyBorder="1" applyAlignment="1">
      <alignment vertical="center"/>
      <protection/>
    </xf>
    <xf numFmtId="4" fontId="40" fillId="0" borderId="43" xfId="51" applyNumberFormat="1" applyFont="1" applyFill="1" applyBorder="1" applyAlignment="1">
      <alignment vertical="center"/>
      <protection/>
    </xf>
    <xf numFmtId="0" fontId="0" fillId="0" borderId="44" xfId="51" applyFont="1" applyBorder="1" applyAlignment="1">
      <alignment vertical="center" wrapText="1"/>
      <protection/>
    </xf>
    <xf numFmtId="0" fontId="40" fillId="0" borderId="45" xfId="51" applyFont="1" applyFill="1" applyBorder="1" applyAlignment="1">
      <alignment horizontal="left" vertical="center"/>
      <protection/>
    </xf>
    <xf numFmtId="0" fontId="41" fillId="0" borderId="17" xfId="51" applyFont="1" applyFill="1" applyBorder="1" applyAlignment="1">
      <alignment horizontal="center" vertical="center"/>
      <protection/>
    </xf>
    <xf numFmtId="0" fontId="41" fillId="0" borderId="38" xfId="51" applyFont="1" applyBorder="1" applyAlignment="1">
      <alignment vertical="center"/>
      <protection/>
    </xf>
    <xf numFmtId="4" fontId="40" fillId="0" borderId="26" xfId="51" applyNumberFormat="1" applyFont="1" applyFill="1" applyBorder="1" applyAlignment="1">
      <alignment vertical="center"/>
      <protection/>
    </xf>
    <xf numFmtId="4" fontId="40" fillId="0" borderId="27" xfId="51" applyNumberFormat="1" applyFont="1" applyFill="1" applyBorder="1" applyAlignment="1">
      <alignment vertical="center"/>
      <protection/>
    </xf>
    <xf numFmtId="0" fontId="30" fillId="0" borderId="0" xfId="51" applyFont="1" applyFill="1" applyBorder="1" applyAlignment="1">
      <alignment horizontal="left"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vertical="center"/>
      <protection/>
    </xf>
    <xf numFmtId="0" fontId="30" fillId="0" borderId="0" xfId="51" applyFont="1" applyFill="1" applyBorder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0" fontId="0" fillId="0" borderId="0" xfId="51" applyFont="1" applyAlignment="1">
      <alignment vertical="center"/>
      <protection/>
    </xf>
    <xf numFmtId="3" fontId="30" fillId="0" borderId="0" xfId="51" applyNumberFormat="1" applyFont="1" applyFill="1" applyBorder="1" applyAlignment="1">
      <alignment horizontal="left" vertical="center"/>
      <protection/>
    </xf>
    <xf numFmtId="3" fontId="30" fillId="0" borderId="0" xfId="51" applyNumberFormat="1" applyFont="1" applyFill="1" applyBorder="1" applyAlignment="1">
      <alignment vertical="center"/>
      <protection/>
    </xf>
    <xf numFmtId="0" fontId="41" fillId="0" borderId="0" xfId="51" applyFont="1" applyFill="1" applyBorder="1" applyAlignment="1">
      <alignment vertical="center"/>
      <protection/>
    </xf>
    <xf numFmtId="0" fontId="41" fillId="0" borderId="0" xfId="5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41" fillId="0" borderId="0" xfId="51" applyFont="1" applyFill="1" applyAlignment="1">
      <alignment horizontal="center" vertical="center"/>
      <protection/>
    </xf>
    <xf numFmtId="0" fontId="40" fillId="0" borderId="0" xfId="51" applyFont="1" applyFill="1" applyAlignment="1">
      <alignment vertical="center"/>
      <protection/>
    </xf>
    <xf numFmtId="14" fontId="0" fillId="0" borderId="0" xfId="0" applyNumberFormat="1" applyFont="1" applyAlignment="1">
      <alignment/>
    </xf>
    <xf numFmtId="0" fontId="13" fillId="0" borderId="0" xfId="48">
      <alignment/>
      <protection/>
    </xf>
    <xf numFmtId="0" fontId="13" fillId="0" borderId="0" xfId="48" applyAlignment="1">
      <alignment horizontal="right"/>
      <protection/>
    </xf>
    <xf numFmtId="0" fontId="43" fillId="0" borderId="0" xfId="48" applyFont="1">
      <alignment/>
      <protection/>
    </xf>
    <xf numFmtId="0" fontId="13" fillId="0" borderId="25" xfId="48" applyBorder="1" applyAlignment="1">
      <alignment horizontal="center" vertical="center"/>
      <protection/>
    </xf>
    <xf numFmtId="0" fontId="13" fillId="0" borderId="26" xfId="48" applyBorder="1" applyAlignment="1">
      <alignment horizontal="center" vertical="center"/>
      <protection/>
    </xf>
    <xf numFmtId="0" fontId="13" fillId="0" borderId="27" xfId="48" applyBorder="1" applyAlignment="1">
      <alignment horizontal="center" vertical="center"/>
      <protection/>
    </xf>
    <xf numFmtId="14" fontId="13" fillId="0" borderId="46" xfId="48" applyNumberFormat="1" applyBorder="1" applyAlignment="1">
      <alignment horizontal="center" vertical="center"/>
      <protection/>
    </xf>
    <xf numFmtId="174" fontId="13" fillId="0" borderId="46" xfId="48" applyNumberFormat="1" applyBorder="1" applyAlignment="1">
      <alignment horizontal="center" vertical="center"/>
      <protection/>
    </xf>
    <xf numFmtId="174" fontId="13" fillId="0" borderId="47" xfId="48" applyNumberFormat="1" applyBorder="1" applyAlignment="1">
      <alignment horizontal="center" vertical="center"/>
      <protection/>
    </xf>
    <xf numFmtId="0" fontId="15" fillId="0" borderId="25" xfId="48" applyFont="1" applyBorder="1" applyAlignment="1">
      <alignment vertical="center"/>
      <protection/>
    </xf>
    <xf numFmtId="0" fontId="13" fillId="0" borderId="26" xfId="48" applyBorder="1">
      <alignment/>
      <protection/>
    </xf>
    <xf numFmtId="174" fontId="13" fillId="0" borderId="26" xfId="48" applyNumberFormat="1" applyBorder="1" applyAlignment="1">
      <alignment horizontal="center" vertical="center"/>
      <protection/>
    </xf>
    <xf numFmtId="174" fontId="13" fillId="0" borderId="27" xfId="48" applyNumberFormat="1" applyBorder="1" applyAlignment="1">
      <alignment horizontal="center" vertical="center"/>
      <protection/>
    </xf>
    <xf numFmtId="0" fontId="44" fillId="0" borderId="48" xfId="0" applyFont="1" applyBorder="1" applyAlignment="1">
      <alignment wrapText="1"/>
    </xf>
    <xf numFmtId="0" fontId="41" fillId="0" borderId="0" xfId="53" applyFont="1">
      <alignment/>
      <protection/>
    </xf>
    <xf numFmtId="49" fontId="0" fillId="0" borderId="0" xfId="53" applyNumberFormat="1" applyFont="1" applyBorder="1" applyAlignment="1">
      <alignment horizontal="right"/>
      <protection/>
    </xf>
    <xf numFmtId="0" fontId="41" fillId="0" borderId="0" xfId="53" applyFont="1" applyBorder="1">
      <alignment/>
      <protection/>
    </xf>
    <xf numFmtId="1" fontId="40" fillId="0" borderId="0" xfId="53" applyNumberFormat="1" applyFont="1" applyBorder="1">
      <alignment/>
      <protection/>
    </xf>
    <xf numFmtId="49" fontId="41" fillId="0" borderId="0" xfId="53" applyNumberFormat="1" applyFont="1" applyBorder="1">
      <alignment/>
      <protection/>
    </xf>
    <xf numFmtId="4" fontId="41" fillId="0" borderId="0" xfId="53" applyNumberFormat="1" applyFont="1" applyBorder="1" applyAlignment="1">
      <alignment horizontal="right"/>
      <protection/>
    </xf>
    <xf numFmtId="49" fontId="41" fillId="0" borderId="0" xfId="53" applyNumberFormat="1" applyFont="1" applyBorder="1" applyAlignment="1">
      <alignment horizontal="right"/>
      <protection/>
    </xf>
    <xf numFmtId="0" fontId="0" fillId="0" borderId="0" xfId="53">
      <alignment/>
      <protection/>
    </xf>
    <xf numFmtId="0" fontId="41" fillId="0" borderId="15" xfId="53" applyFont="1" applyBorder="1" applyAlignment="1">
      <alignment horizontal="center"/>
      <protection/>
    </xf>
    <xf numFmtId="2" fontId="41" fillId="24" borderId="49" xfId="53" applyNumberFormat="1" applyFont="1" applyFill="1" applyBorder="1" applyAlignment="1">
      <alignment horizontal="center"/>
      <protection/>
    </xf>
    <xf numFmtId="4" fontId="41" fillId="24" borderId="50" xfId="53" applyNumberFormat="1" applyFont="1" applyFill="1" applyBorder="1" applyAlignment="1">
      <alignment horizontal="center"/>
      <protection/>
    </xf>
    <xf numFmtId="0" fontId="41" fillId="0" borderId="11" xfId="53" applyFont="1" applyBorder="1" applyAlignment="1">
      <alignment horizontal="center"/>
      <protection/>
    </xf>
    <xf numFmtId="2" fontId="41" fillId="24" borderId="51" xfId="53" applyNumberFormat="1" applyFont="1" applyFill="1" applyBorder="1" applyAlignment="1">
      <alignment horizontal="center"/>
      <protection/>
    </xf>
    <xf numFmtId="4" fontId="41" fillId="24" borderId="14" xfId="53" applyNumberFormat="1" applyFont="1" applyFill="1" applyBorder="1" applyAlignment="1">
      <alignment horizontal="center"/>
      <protection/>
    </xf>
    <xf numFmtId="2" fontId="41" fillId="24" borderId="52" xfId="53" applyNumberFormat="1" applyFont="1" applyFill="1" applyBorder="1" applyAlignment="1">
      <alignment horizontal="center"/>
      <protection/>
    </xf>
    <xf numFmtId="4" fontId="41" fillId="24" borderId="16" xfId="53" applyNumberFormat="1" applyFont="1" applyFill="1" applyBorder="1" applyAlignment="1">
      <alignment horizontal="center"/>
      <protection/>
    </xf>
    <xf numFmtId="0" fontId="41" fillId="0" borderId="15" xfId="53" applyFont="1" applyBorder="1">
      <alignment/>
      <protection/>
    </xf>
    <xf numFmtId="49" fontId="41" fillId="0" borderId="25" xfId="53" applyNumberFormat="1" applyFont="1" applyBorder="1" applyAlignment="1">
      <alignment horizontal="center"/>
      <protection/>
    </xf>
    <xf numFmtId="1" fontId="41" fillId="0" borderId="38" xfId="53" applyNumberFormat="1" applyFont="1" applyBorder="1" applyAlignment="1">
      <alignment horizontal="center"/>
      <protection/>
    </xf>
    <xf numFmtId="49" fontId="41" fillId="0" borderId="38" xfId="53" applyNumberFormat="1" applyFont="1" applyBorder="1" applyAlignment="1">
      <alignment horizontal="center"/>
      <protection/>
    </xf>
    <xf numFmtId="3" fontId="41" fillId="0" borderId="38" xfId="53" applyNumberFormat="1" applyFont="1" applyBorder="1" applyAlignment="1">
      <alignment horizontal="center"/>
      <protection/>
    </xf>
    <xf numFmtId="1" fontId="41" fillId="0" borderId="13" xfId="53" applyNumberFormat="1" applyFont="1" applyBorder="1" applyAlignment="1">
      <alignment horizontal="center"/>
      <protection/>
    </xf>
    <xf numFmtId="1" fontId="41" fillId="0" borderId="53" xfId="53" applyNumberFormat="1" applyFont="1" applyBorder="1" applyAlignment="1">
      <alignment horizontal="left" vertical="center"/>
      <protection/>
    </xf>
    <xf numFmtId="1" fontId="41" fillId="0" borderId="54" xfId="53" applyNumberFormat="1" applyFont="1" applyBorder="1" applyAlignment="1">
      <alignment horizontal="center" vertical="center"/>
      <protection/>
    </xf>
    <xf numFmtId="4" fontId="41" fillId="0" borderId="52" xfId="53" applyNumberFormat="1" applyFont="1" applyBorder="1" applyAlignment="1">
      <alignment horizontal="right" vertical="center"/>
      <protection/>
    </xf>
    <xf numFmtId="4" fontId="41" fillId="0" borderId="52" xfId="53" applyNumberFormat="1" applyFont="1" applyBorder="1" applyAlignment="1">
      <alignment horizontal="center" vertical="center"/>
      <protection/>
    </xf>
    <xf numFmtId="1" fontId="41" fillId="0" borderId="52" xfId="53" applyNumberFormat="1" applyFont="1" applyBorder="1" applyAlignment="1">
      <alignment horizontal="center" vertical="center"/>
      <protection/>
    </xf>
    <xf numFmtId="186" fontId="41" fillId="0" borderId="52" xfId="53" applyNumberFormat="1" applyFont="1" applyBorder="1" applyAlignment="1">
      <alignment horizontal="center" vertical="center"/>
      <protection/>
    </xf>
    <xf numFmtId="4" fontId="41" fillId="0" borderId="16" xfId="53" applyNumberFormat="1" applyFont="1" applyBorder="1" applyAlignment="1">
      <alignment horizontal="center" vertical="center"/>
      <protection/>
    </xf>
    <xf numFmtId="1" fontId="41" fillId="0" borderId="19" xfId="53" applyNumberFormat="1" applyFont="1" applyBorder="1" applyAlignment="1">
      <alignment horizontal="left" vertical="center"/>
      <protection/>
    </xf>
    <xf numFmtId="4" fontId="41" fillId="0" borderId="52" xfId="53" applyNumberFormat="1" applyFont="1" applyBorder="1" applyAlignment="1">
      <alignment horizontal="center" vertical="center" wrapText="1"/>
      <protection/>
    </xf>
    <xf numFmtId="1" fontId="41" fillId="0" borderId="52" xfId="53" applyNumberFormat="1" applyFont="1" applyBorder="1" applyAlignment="1">
      <alignment horizontal="center" vertical="center" wrapText="1"/>
      <protection/>
    </xf>
    <xf numFmtId="1" fontId="41" fillId="0" borderId="19" xfId="53" applyNumberFormat="1" applyFont="1" applyBorder="1" applyAlignment="1">
      <alignment horizontal="left"/>
      <protection/>
    </xf>
    <xf numFmtId="1" fontId="41" fillId="0" borderId="54" xfId="53" applyNumberFormat="1" applyFont="1" applyBorder="1" applyAlignment="1">
      <alignment horizontal="left"/>
      <protection/>
    </xf>
    <xf numFmtId="4" fontId="41" fillId="0" borderId="52" xfId="53" applyNumberFormat="1" applyFont="1" applyBorder="1" applyAlignment="1">
      <alignment horizontal="right"/>
      <protection/>
    </xf>
    <xf numFmtId="4" fontId="41" fillId="0" borderId="52" xfId="53" applyNumberFormat="1" applyFont="1" applyBorder="1" applyAlignment="1">
      <alignment horizontal="center"/>
      <protection/>
    </xf>
    <xf numFmtId="1" fontId="41" fillId="0" borderId="52" xfId="53" applyNumberFormat="1" applyFont="1" applyBorder="1" applyAlignment="1">
      <alignment horizontal="center"/>
      <protection/>
    </xf>
    <xf numFmtId="4" fontId="41" fillId="0" borderId="16" xfId="53" applyNumberFormat="1" applyFont="1" applyBorder="1" applyAlignment="1">
      <alignment horizontal="right"/>
      <protection/>
    </xf>
    <xf numFmtId="1" fontId="41" fillId="0" borderId="12" xfId="53" applyNumberFormat="1" applyFont="1" applyBorder="1" applyAlignment="1">
      <alignment horizontal="left"/>
      <protection/>
    </xf>
    <xf numFmtId="1" fontId="41" fillId="0" borderId="55" xfId="53" applyNumberFormat="1" applyFont="1" applyBorder="1" applyAlignment="1">
      <alignment horizontal="left"/>
      <protection/>
    </xf>
    <xf numFmtId="0" fontId="40" fillId="0" borderId="10" xfId="53" applyFont="1" applyBorder="1" applyAlignment="1">
      <alignment vertical="center"/>
      <protection/>
    </xf>
    <xf numFmtId="0" fontId="40" fillId="0" borderId="25" xfId="53" applyFont="1" applyBorder="1" applyAlignment="1">
      <alignment vertical="center"/>
      <protection/>
    </xf>
    <xf numFmtId="4" fontId="40" fillId="0" borderId="38" xfId="53" applyNumberFormat="1" applyFont="1" applyBorder="1" applyAlignment="1">
      <alignment horizontal="right" vertical="center"/>
      <protection/>
    </xf>
    <xf numFmtId="4" fontId="40" fillId="0" borderId="13" xfId="53" applyNumberFormat="1" applyFont="1" applyBorder="1" applyAlignment="1">
      <alignment horizontal="right" vertical="center"/>
      <protection/>
    </xf>
    <xf numFmtId="0" fontId="40" fillId="0" borderId="0" xfId="53" applyFont="1">
      <alignment/>
      <protection/>
    </xf>
    <xf numFmtId="0" fontId="40" fillId="0" borderId="0" xfId="53" applyFont="1" applyBorder="1">
      <alignment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right"/>
      <protection/>
    </xf>
    <xf numFmtId="0" fontId="0" fillId="0" borderId="0" xfId="0" applyFont="1" applyAlignment="1">
      <alignment horizontal="center"/>
    </xf>
    <xf numFmtId="0" fontId="33" fillId="0" borderId="0" xfId="49" applyFont="1" applyAlignment="1">
      <alignment horizontal="center"/>
      <protection/>
    </xf>
    <xf numFmtId="0" fontId="33" fillId="0" borderId="45" xfId="50" applyFont="1" applyBorder="1" applyAlignment="1">
      <alignment horizontal="center" vertical="center"/>
      <protection/>
    </xf>
    <xf numFmtId="0" fontId="33" fillId="0" borderId="17" xfId="50" applyFont="1" applyBorder="1" applyAlignment="1">
      <alignment horizontal="center" vertical="center"/>
      <protection/>
    </xf>
    <xf numFmtId="0" fontId="33" fillId="0" borderId="13" xfId="50" applyFont="1" applyBorder="1" applyAlignment="1">
      <alignment horizontal="center" vertical="center"/>
      <protection/>
    </xf>
    <xf numFmtId="0" fontId="31" fillId="0" borderId="0" xfId="52" applyFont="1" applyAlignment="1">
      <alignment horizontal="center"/>
      <protection/>
    </xf>
    <xf numFmtId="0" fontId="32" fillId="0" borderId="0" xfId="52" applyFont="1" applyFill="1" applyAlignment="1">
      <alignment horizontal="center" vertical="center" wrapText="1"/>
      <protection/>
    </xf>
    <xf numFmtId="0" fontId="12" fillId="0" borderId="0" xfId="52" applyFont="1" applyAlignment="1">
      <alignment horizontal="right"/>
      <protection/>
    </xf>
    <xf numFmtId="0" fontId="40" fillId="0" borderId="0" xfId="51" applyFont="1" applyAlignment="1">
      <alignment horizontal="center"/>
      <protection/>
    </xf>
    <xf numFmtId="0" fontId="41" fillId="0" borderId="0" xfId="51" applyFont="1" applyFill="1" applyAlignment="1">
      <alignment horizontal="center" vertical="center" wrapText="1"/>
      <protection/>
    </xf>
    <xf numFmtId="0" fontId="12" fillId="0" borderId="0" xfId="51" applyFont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56" xfId="48" applyBorder="1" applyAlignment="1">
      <alignment horizontal="center" vertical="center" wrapText="1"/>
      <protection/>
    </xf>
    <xf numFmtId="0" fontId="13" fillId="0" borderId="57" xfId="48" applyBorder="1" applyAlignment="1">
      <alignment horizontal="center" vertical="center" wrapText="1"/>
      <protection/>
    </xf>
    <xf numFmtId="0" fontId="13" fillId="0" borderId="58" xfId="48" applyBorder="1" applyAlignment="1">
      <alignment horizontal="center" vertical="center" wrapText="1"/>
      <protection/>
    </xf>
    <xf numFmtId="0" fontId="42" fillId="0" borderId="0" xfId="48" applyFont="1" applyAlignment="1">
      <alignment horizontal="center"/>
      <protection/>
    </xf>
    <xf numFmtId="0" fontId="13" fillId="0" borderId="59" xfId="48" applyBorder="1" applyAlignment="1">
      <alignment horizontal="center" vertical="center" wrapText="1"/>
      <protection/>
    </xf>
    <xf numFmtId="0" fontId="13" fillId="0" borderId="60" xfId="48" applyBorder="1" applyAlignment="1">
      <alignment horizontal="center" vertical="center" wrapText="1"/>
      <protection/>
    </xf>
    <xf numFmtId="0" fontId="13" fillId="0" borderId="61" xfId="48" applyBorder="1" applyAlignment="1">
      <alignment horizontal="center" vertical="center" wrapText="1"/>
      <protection/>
    </xf>
    <xf numFmtId="0" fontId="13" fillId="0" borderId="62" xfId="48" applyBorder="1" applyAlignment="1">
      <alignment horizontal="center" wrapText="1"/>
      <protection/>
    </xf>
    <xf numFmtId="0" fontId="13" fillId="0" borderId="63" xfId="48" applyBorder="1" applyAlignment="1">
      <alignment horizontal="center" wrapText="1"/>
      <protection/>
    </xf>
    <xf numFmtId="0" fontId="13" fillId="0" borderId="64" xfId="48" applyBorder="1" applyAlignment="1">
      <alignment horizontal="center" wrapText="1"/>
      <protection/>
    </xf>
    <xf numFmtId="0" fontId="13" fillId="0" borderId="59" xfId="48" applyBorder="1" applyAlignment="1">
      <alignment horizontal="center"/>
      <protection/>
    </xf>
    <xf numFmtId="0" fontId="13" fillId="0" borderId="60" xfId="48" applyBorder="1" applyAlignment="1">
      <alignment horizontal="center" vertical="center"/>
      <protection/>
    </xf>
    <xf numFmtId="0" fontId="13" fillId="0" borderId="61" xfId="48" applyBorder="1" applyAlignment="1">
      <alignment horizontal="center" vertical="center"/>
      <protection/>
    </xf>
    <xf numFmtId="2" fontId="41" fillId="0" borderId="65" xfId="53" applyNumberFormat="1" applyFont="1" applyBorder="1" applyAlignment="1">
      <alignment horizontal="center" vertical="center" wrapText="1"/>
      <protection/>
    </xf>
    <xf numFmtId="0" fontId="0" fillId="0" borderId="55" xfId="53" applyBorder="1" applyAlignment="1">
      <alignment horizontal="center" vertical="center" wrapText="1"/>
      <protection/>
    </xf>
    <xf numFmtId="0" fontId="0" fillId="0" borderId="66" xfId="53" applyBorder="1" applyAlignment="1">
      <alignment horizontal="center" vertical="center" wrapText="1"/>
      <protection/>
    </xf>
    <xf numFmtId="49" fontId="40" fillId="0" borderId="0" xfId="53" applyNumberFormat="1" applyFont="1" applyFill="1" applyBorder="1" applyAlignment="1">
      <alignment horizontal="center" wrapText="1"/>
      <protection/>
    </xf>
    <xf numFmtId="0" fontId="46" fillId="0" borderId="0" xfId="53" applyFont="1" applyAlignment="1">
      <alignment horizontal="right"/>
      <protection/>
    </xf>
    <xf numFmtId="4" fontId="41" fillId="0" borderId="49" xfId="53" applyNumberFormat="1" applyFont="1" applyBorder="1" applyAlignment="1">
      <alignment horizontal="center" vertical="center" wrapText="1"/>
      <protection/>
    </xf>
    <xf numFmtId="0" fontId="0" fillId="0" borderId="51" xfId="53" applyBorder="1" applyAlignment="1">
      <alignment horizontal="center" vertical="center" wrapText="1"/>
      <protection/>
    </xf>
    <xf numFmtId="0" fontId="0" fillId="0" borderId="67" xfId="53" applyBorder="1" applyAlignment="1">
      <alignment horizontal="center" vertical="center" wrapText="1"/>
      <protection/>
    </xf>
    <xf numFmtId="2" fontId="41" fillId="0" borderId="39" xfId="53" applyNumberFormat="1" applyFont="1" applyBorder="1" applyAlignment="1">
      <alignment horizontal="center" vertical="center" wrapText="1"/>
      <protection/>
    </xf>
    <xf numFmtId="0" fontId="0" fillId="0" borderId="68" xfId="53" applyBorder="1" applyAlignment="1">
      <alignment horizontal="center" vertical="center" wrapText="1"/>
      <protection/>
    </xf>
    <xf numFmtId="0" fontId="0" fillId="0" borderId="69" xfId="53" applyBorder="1" applyAlignment="1">
      <alignment horizontal="center" vertical="center" wrapText="1"/>
      <protection/>
    </xf>
    <xf numFmtId="4" fontId="41" fillId="0" borderId="39" xfId="53" applyNumberFormat="1" applyFont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Hlášení k FV - koncesní smlouvy" xfId="48"/>
    <cellStyle name="normální_Olomouc  SPOD" xfId="49"/>
    <cellStyle name="normální_Olomouc  SPOD - 5a" xfId="50"/>
    <cellStyle name="normální_Olomouc MF" xfId="51"/>
    <cellStyle name="normální_Olomouc MF PAP" xfId="52"/>
    <cellStyle name="normální_SZU 2010 tab 1b pro KRAJ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9"/>
  <sheetViews>
    <sheetView tabSelected="1" workbookViewId="0" topLeftCell="A1">
      <selection activeCell="H33" sqref="H33"/>
    </sheetView>
  </sheetViews>
  <sheetFormatPr defaultColWidth="9.00390625" defaultRowHeight="12.75"/>
  <cols>
    <col min="1" max="5" width="25.75390625" style="47" customWidth="1"/>
    <col min="6" max="16384" width="9.125" style="47" customWidth="1"/>
  </cols>
  <sheetData>
    <row r="1" spans="1:5" ht="15">
      <c r="A1" s="46" t="s">
        <v>43</v>
      </c>
      <c r="E1" s="48" t="s">
        <v>44</v>
      </c>
    </row>
    <row r="2" spans="1:5" ht="14.25">
      <c r="A2" s="49" t="s">
        <v>45</v>
      </c>
      <c r="E2" s="48"/>
    </row>
    <row r="3" spans="1:5" ht="14.25">
      <c r="A3" s="49" t="s">
        <v>46</v>
      </c>
      <c r="E3" s="48"/>
    </row>
    <row r="4" spans="1:5" ht="14.25">
      <c r="A4" s="49" t="s">
        <v>47</v>
      </c>
      <c r="E4" s="48"/>
    </row>
    <row r="6" spans="1:9" ht="18">
      <c r="A6" s="260" t="s">
        <v>48</v>
      </c>
      <c r="B6" s="260"/>
      <c r="C6" s="260"/>
      <c r="D6" s="260"/>
      <c r="E6" s="260"/>
      <c r="F6" s="51"/>
      <c r="G6" s="50"/>
      <c r="H6" s="50"/>
      <c r="I6" s="50"/>
    </row>
    <row r="7" spans="1:9" ht="18">
      <c r="A7" s="50"/>
      <c r="B7" s="50"/>
      <c r="C7" s="50"/>
      <c r="D7" s="50"/>
      <c r="E7" s="50"/>
      <c r="F7" s="51"/>
      <c r="G7" s="50"/>
      <c r="H7" s="50"/>
      <c r="I7" s="50"/>
    </row>
    <row r="8" spans="1:9" ht="18">
      <c r="A8" s="52" t="s">
        <v>49</v>
      </c>
      <c r="B8" s="50"/>
      <c r="C8" s="50"/>
      <c r="D8" s="50"/>
      <c r="E8" s="50"/>
      <c r="F8" s="51"/>
      <c r="G8" s="50"/>
      <c r="H8" s="50"/>
      <c r="I8" s="50"/>
    </row>
    <row r="9" spans="1:9" ht="15.75">
      <c r="A9" s="52" t="s">
        <v>50</v>
      </c>
      <c r="B9" s="50"/>
      <c r="C9" s="50"/>
      <c r="D9" s="50"/>
      <c r="E9" s="50"/>
      <c r="F9" s="50"/>
      <c r="G9" s="50"/>
      <c r="H9" s="50"/>
      <c r="I9" s="50"/>
    </row>
    <row r="10" ht="13.5" thickBot="1">
      <c r="E10" s="53" t="s">
        <v>51</v>
      </c>
    </row>
    <row r="11" spans="1:5" ht="33" customHeight="1" thickBot="1">
      <c r="A11" s="54" t="s">
        <v>52</v>
      </c>
      <c r="B11" s="56" t="s">
        <v>53</v>
      </c>
      <c r="C11" s="57" t="s">
        <v>54</v>
      </c>
      <c r="D11" s="56" t="s">
        <v>55</v>
      </c>
      <c r="E11" s="58" t="s">
        <v>56</v>
      </c>
    </row>
    <row r="12" spans="1:5" ht="42" customHeight="1" thickBot="1">
      <c r="A12" s="59">
        <v>98216</v>
      </c>
      <c r="B12" s="60">
        <v>11051597</v>
      </c>
      <c r="C12" s="60">
        <v>11051597</v>
      </c>
      <c r="D12" s="60">
        <v>0</v>
      </c>
      <c r="E12" s="60">
        <v>0</v>
      </c>
    </row>
    <row r="13" spans="1:4" ht="13.5" customHeight="1">
      <c r="A13" s="61" t="s">
        <v>57</v>
      </c>
      <c r="B13" s="61"/>
      <c r="C13" s="61"/>
      <c r="D13" s="61"/>
    </row>
    <row r="14" spans="1:4" ht="13.5" customHeight="1">
      <c r="A14" s="62" t="s">
        <v>58</v>
      </c>
      <c r="B14" s="61"/>
      <c r="C14" s="61"/>
      <c r="D14" s="61"/>
    </row>
    <row r="15" spans="1:4" ht="13.5" customHeight="1">
      <c r="A15" s="61" t="s">
        <v>59</v>
      </c>
      <c r="B15" s="61"/>
      <c r="C15" s="61"/>
      <c r="D15" s="61"/>
    </row>
    <row r="16" spans="1:4" ht="13.5" customHeight="1">
      <c r="A16" s="61" t="s">
        <v>60</v>
      </c>
      <c r="B16" s="61"/>
      <c r="C16" s="61"/>
      <c r="D16" s="61"/>
    </row>
    <row r="17" spans="1:4" ht="13.5" customHeight="1">
      <c r="A17" s="61" t="s">
        <v>61</v>
      </c>
      <c r="B17" s="61"/>
      <c r="C17" s="61"/>
      <c r="D17" s="61"/>
    </row>
    <row r="18" ht="13.5" customHeight="1">
      <c r="A18" s="63"/>
    </row>
    <row r="19" ht="13.5" thickBot="1"/>
    <row r="20" spans="1:3" ht="33" customHeight="1" thickBot="1">
      <c r="A20" s="64" t="s">
        <v>52</v>
      </c>
      <c r="B20" s="65" t="s">
        <v>62</v>
      </c>
      <c r="C20" s="64" t="s">
        <v>63</v>
      </c>
    </row>
    <row r="21" spans="1:3" ht="42" customHeight="1" thickBot="1">
      <c r="A21" s="59">
        <v>98216</v>
      </c>
      <c r="B21" s="59">
        <v>9688</v>
      </c>
      <c r="C21" s="59">
        <v>27</v>
      </c>
    </row>
    <row r="22" spans="1:4" ht="12.75">
      <c r="A22" s="61" t="s">
        <v>64</v>
      </c>
      <c r="B22" s="61"/>
      <c r="C22" s="61"/>
      <c r="D22" s="61"/>
    </row>
    <row r="23" spans="1:4" ht="12.75">
      <c r="A23" s="61" t="s">
        <v>65</v>
      </c>
      <c r="B23" s="61"/>
      <c r="C23" s="61"/>
      <c r="D23" s="61"/>
    </row>
    <row r="24" spans="1:4" ht="12.75">
      <c r="A24" s="61" t="s">
        <v>66</v>
      </c>
      <c r="B24" s="61"/>
      <c r="C24" s="61"/>
      <c r="D24" s="61"/>
    </row>
    <row r="25" ht="12.75">
      <c r="A25" s="66" t="s">
        <v>67</v>
      </c>
    </row>
    <row r="27" ht="12.75">
      <c r="A27" s="63" t="s">
        <v>41</v>
      </c>
    </row>
    <row r="28" ht="12.75">
      <c r="A28" s="63" t="s">
        <v>10</v>
      </c>
    </row>
    <row r="29" ht="12.75">
      <c r="A29" s="194">
        <v>41302</v>
      </c>
    </row>
  </sheetData>
  <sheetProtection/>
  <mergeCells count="1">
    <mergeCell ref="A6:E6"/>
  </mergeCells>
  <printOptions horizontalCentered="1"/>
  <pageMargins left="0" right="0" top="0.71" bottom="0.58" header="0.5118110236220472" footer="0.5118110236220472"/>
  <pageSetup firstPageNumber="19" useFirstPageNumber="1" horizontalDpi="600" verticalDpi="600" orientation="landscape" paperSize="9" r:id="rId1"/>
  <headerFooter alignWithMargins="0">
    <oddHeader>&amp;R&amp;"Arial CE,Tučné"Příloha č. 7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0">
      <selection activeCell="H37" sqref="H37"/>
    </sheetView>
  </sheetViews>
  <sheetFormatPr defaultColWidth="9.00390625" defaultRowHeight="12.75"/>
  <cols>
    <col min="1" max="1" width="19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70" t="s">
        <v>5</v>
      </c>
      <c r="H2" s="270"/>
    </row>
    <row r="3" ht="12.75">
      <c r="A3" s="5" t="s">
        <v>39</v>
      </c>
    </row>
    <row r="4" spans="1:8" ht="14.25">
      <c r="A4" s="5" t="s">
        <v>36</v>
      </c>
      <c r="G4" s="275" t="s">
        <v>35</v>
      </c>
      <c r="H4" s="275"/>
    </row>
    <row r="5" ht="12.75">
      <c r="A5" s="5" t="s">
        <v>157</v>
      </c>
    </row>
    <row r="7" spans="1:8" ht="12.75">
      <c r="A7" s="273" t="s">
        <v>27</v>
      </c>
      <c r="B7" s="273"/>
      <c r="C7" s="273"/>
      <c r="D7" s="273"/>
      <c r="E7" s="273"/>
      <c r="F7" s="273"/>
      <c r="G7" s="273"/>
      <c r="H7" s="273"/>
    </row>
    <row r="8" spans="1:8" ht="12.75">
      <c r="A8" s="259" t="s">
        <v>14</v>
      </c>
      <c r="B8" s="274"/>
      <c r="C8" s="274"/>
      <c r="D8" s="274"/>
      <c r="E8" s="274"/>
      <c r="F8" s="274"/>
      <c r="G8" s="274"/>
      <c r="H8" s="274"/>
    </row>
    <row r="9" spans="1:8" ht="12.75">
      <c r="A9" s="271" t="s">
        <v>16</v>
      </c>
      <c r="B9" s="272"/>
      <c r="C9" s="272"/>
      <c r="D9" s="272"/>
      <c r="E9" s="272"/>
      <c r="F9" s="272"/>
      <c r="G9" s="272"/>
      <c r="H9" s="272"/>
    </row>
    <row r="10" spans="1:8" ht="12.75">
      <c r="A10" s="259" t="s">
        <v>12</v>
      </c>
      <c r="B10" s="274"/>
      <c r="C10" s="274"/>
      <c r="D10" s="274"/>
      <c r="E10" s="274"/>
      <c r="F10" s="274"/>
      <c r="G10" s="274"/>
      <c r="H10" s="274"/>
    </row>
    <row r="11" spans="1:8" ht="12.75">
      <c r="A11" s="13"/>
      <c r="B11" s="13"/>
      <c r="C11" s="273"/>
      <c r="D11" s="273"/>
      <c r="E11" s="273"/>
      <c r="F11" s="273"/>
      <c r="G11" s="273"/>
      <c r="H11" s="13"/>
    </row>
    <row r="12" ht="13.5" thickBot="1">
      <c r="H12" s="6" t="s">
        <v>24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32</v>
      </c>
      <c r="E13" s="7" t="s">
        <v>33</v>
      </c>
      <c r="F13" s="42" t="s">
        <v>30</v>
      </c>
      <c r="G13" s="7" t="s">
        <v>34</v>
      </c>
      <c r="H13" s="7" t="s">
        <v>0</v>
      </c>
    </row>
    <row r="14" spans="1:8" ht="13.5" thickBot="1">
      <c r="A14" s="12" t="s">
        <v>6</v>
      </c>
      <c r="B14" s="32" t="s">
        <v>11</v>
      </c>
      <c r="C14" s="1" t="s">
        <v>29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7"/>
      <c r="B15" s="29"/>
      <c r="C15" s="44" t="s">
        <v>13</v>
      </c>
      <c r="D15" s="38">
        <f>SUM(D17:D21)</f>
        <v>16000</v>
      </c>
      <c r="E15" s="38">
        <f>SUM(E17:E21)</f>
        <v>16000</v>
      </c>
      <c r="F15" s="38">
        <f>SUM(F17:F21)</f>
        <v>0</v>
      </c>
      <c r="G15" s="38">
        <f>SUM(G17:G21)</f>
        <v>16000</v>
      </c>
      <c r="H15" s="38">
        <f>SUM(H17:H21)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 t="s">
        <v>158</v>
      </c>
      <c r="B17" s="45">
        <v>14336</v>
      </c>
      <c r="C17" s="9" t="s">
        <v>159</v>
      </c>
      <c r="D17" s="39">
        <v>16000</v>
      </c>
      <c r="E17" s="39">
        <v>16000</v>
      </c>
      <c r="F17" s="39"/>
      <c r="G17" s="39">
        <v>16000</v>
      </c>
      <c r="H17" s="39"/>
    </row>
    <row r="18" spans="1:8" ht="12.75">
      <c r="A18" s="34"/>
      <c r="B18" s="45"/>
      <c r="C18" s="10"/>
      <c r="D18" s="39"/>
      <c r="E18" s="39"/>
      <c r="F18" s="39"/>
      <c r="G18" s="39"/>
      <c r="H18" s="39"/>
    </row>
    <row r="19" spans="1:8" ht="12.75">
      <c r="A19" s="34"/>
      <c r="B19" s="45"/>
      <c r="C19" s="10"/>
      <c r="D19" s="39"/>
      <c r="E19" s="39"/>
      <c r="F19" s="39"/>
      <c r="G19" s="39"/>
      <c r="H19" s="39"/>
    </row>
    <row r="20" spans="1:8" ht="12.75">
      <c r="A20" s="34"/>
      <c r="B20" s="45"/>
      <c r="C20" s="10"/>
      <c r="D20" s="39"/>
      <c r="E20" s="39"/>
      <c r="F20" s="39"/>
      <c r="G20" s="39"/>
      <c r="H20" s="39"/>
    </row>
    <row r="21" spans="1:8" ht="13.5" thickBot="1">
      <c r="A21" s="34"/>
      <c r="B21" s="45"/>
      <c r="C21" s="17"/>
      <c r="D21" s="40"/>
      <c r="E21" s="40"/>
      <c r="F21" s="40"/>
      <c r="G21" s="40"/>
      <c r="H21" s="40"/>
    </row>
    <row r="22" spans="1:8" ht="13.5" thickBot="1">
      <c r="A22" s="27"/>
      <c r="B22" s="32"/>
      <c r="C22" s="18" t="s">
        <v>21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30"/>
      <c r="C24" s="10"/>
      <c r="D24" s="39"/>
      <c r="E24" s="39"/>
      <c r="F24" s="39"/>
      <c r="G24" s="39"/>
      <c r="H24" s="39"/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22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23</v>
      </c>
      <c r="D32" s="40">
        <f>D15+D22+D27</f>
        <v>16000</v>
      </c>
      <c r="E32" s="40">
        <f>E15+E22+E27</f>
        <v>16000</v>
      </c>
      <c r="F32" s="40">
        <f>F15+F22+F27</f>
        <v>0</v>
      </c>
      <c r="G32" s="40">
        <f>G15+G22+G27</f>
        <v>16000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28</v>
      </c>
      <c r="C35" s="3"/>
      <c r="D35" s="11"/>
      <c r="E35" s="11"/>
      <c r="F35" s="11"/>
      <c r="G35" s="11"/>
      <c r="H35" s="11"/>
    </row>
    <row r="36" spans="1:8" ht="12.75">
      <c r="A36" s="3" t="s">
        <v>20</v>
      </c>
      <c r="C36" s="3"/>
      <c r="D36" s="11"/>
      <c r="E36" s="11"/>
      <c r="F36" s="11"/>
      <c r="G36" s="11"/>
      <c r="H36" s="11"/>
    </row>
    <row r="37" spans="1:8" ht="12.75">
      <c r="A37" s="25" t="s">
        <v>19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15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25</v>
      </c>
      <c r="C42" s="3"/>
    </row>
    <row r="43" spans="1:3" ht="12.75">
      <c r="A43" s="3" t="s">
        <v>26</v>
      </c>
      <c r="C43" s="3"/>
    </row>
    <row r="44" spans="1:3" ht="12.75">
      <c r="A44"/>
      <c r="C44" s="3"/>
    </row>
    <row r="45" spans="1:3" ht="12.75">
      <c r="A45" s="26" t="s">
        <v>31</v>
      </c>
      <c r="C45" s="3"/>
    </row>
    <row r="47" spans="1:7" ht="12.75">
      <c r="A47" s="5" t="s">
        <v>41</v>
      </c>
      <c r="G47" s="5" t="s">
        <v>42</v>
      </c>
    </row>
    <row r="48" spans="1:7" ht="12.75">
      <c r="A48" s="5" t="s">
        <v>10</v>
      </c>
      <c r="G48" s="5" t="s">
        <v>10</v>
      </c>
    </row>
    <row r="49" spans="1:7" ht="12.75">
      <c r="A49" s="194">
        <v>41302</v>
      </c>
      <c r="G49" s="194">
        <v>41302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34" header="0.5118110236220472" footer="0.5118110236220472"/>
  <pageSetup firstPageNumber="28" useFirstPageNumber="1" horizontalDpi="300" verticalDpi="300" orientation="landscape" paperSize="9" scale="7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K27" sqref="K27"/>
    </sheetView>
  </sheetViews>
  <sheetFormatPr defaultColWidth="9.003906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70" t="s">
        <v>5</v>
      </c>
      <c r="H2" s="270"/>
    </row>
    <row r="3" spans="1:3" ht="12.75">
      <c r="A3" s="5" t="s">
        <v>142</v>
      </c>
      <c r="C3" s="5" t="s">
        <v>50</v>
      </c>
    </row>
    <row r="4" spans="1:8" ht="14.25">
      <c r="A4" s="5" t="s">
        <v>143</v>
      </c>
      <c r="G4" s="275" t="s">
        <v>35</v>
      </c>
      <c r="H4" s="275"/>
    </row>
    <row r="5" spans="1:3" ht="12.75">
      <c r="A5" s="5" t="s">
        <v>144</v>
      </c>
      <c r="C5" s="5" t="s">
        <v>167</v>
      </c>
    </row>
    <row r="7" spans="1:8" ht="12.75">
      <c r="A7" s="273" t="s">
        <v>27</v>
      </c>
      <c r="B7" s="273"/>
      <c r="C7" s="273"/>
      <c r="D7" s="273"/>
      <c r="E7" s="273"/>
      <c r="F7" s="273"/>
      <c r="G7" s="273"/>
      <c r="H7" s="273"/>
    </row>
    <row r="8" spans="1:8" ht="12.75">
      <c r="A8" s="259" t="s">
        <v>14</v>
      </c>
      <c r="B8" s="274"/>
      <c r="C8" s="274"/>
      <c r="D8" s="274"/>
      <c r="E8" s="274"/>
      <c r="F8" s="274"/>
      <c r="G8" s="274"/>
      <c r="H8" s="274"/>
    </row>
    <row r="9" spans="1:8" ht="12.75">
      <c r="A9" s="271" t="s">
        <v>16</v>
      </c>
      <c r="B9" s="272"/>
      <c r="C9" s="272"/>
      <c r="D9" s="272"/>
      <c r="E9" s="272"/>
      <c r="F9" s="272"/>
      <c r="G9" s="272"/>
      <c r="H9" s="272"/>
    </row>
    <row r="10" spans="1:8" ht="12.75">
      <c r="A10" s="259" t="s">
        <v>12</v>
      </c>
      <c r="B10" s="274"/>
      <c r="C10" s="274"/>
      <c r="D10" s="274"/>
      <c r="E10" s="274"/>
      <c r="F10" s="274"/>
      <c r="G10" s="274"/>
      <c r="H10" s="274"/>
    </row>
    <row r="11" spans="1:8" ht="12.75">
      <c r="A11" s="13"/>
      <c r="B11" s="13"/>
      <c r="C11" s="273"/>
      <c r="D11" s="273"/>
      <c r="E11" s="273"/>
      <c r="F11" s="273"/>
      <c r="G11" s="273"/>
      <c r="H11" s="13"/>
    </row>
    <row r="12" ht="13.5" thickBot="1">
      <c r="H12" s="6" t="s">
        <v>24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32</v>
      </c>
      <c r="E13" s="7" t="s">
        <v>33</v>
      </c>
      <c r="F13" s="42" t="s">
        <v>30</v>
      </c>
      <c r="G13" s="7" t="s">
        <v>34</v>
      </c>
      <c r="H13" s="7" t="s">
        <v>0</v>
      </c>
    </row>
    <row r="14" spans="1:8" ht="13.5" thickBot="1">
      <c r="A14" s="12" t="s">
        <v>6</v>
      </c>
      <c r="B14" s="32" t="s">
        <v>11</v>
      </c>
      <c r="C14" s="1" t="s">
        <v>29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7"/>
      <c r="B15" s="29"/>
      <c r="C15" s="44" t="s">
        <v>13</v>
      </c>
      <c r="D15" s="38">
        <f>SUM(D17:D21)</f>
        <v>578386</v>
      </c>
      <c r="E15" s="38">
        <f>SUM(E17:E21)</f>
        <v>578386</v>
      </c>
      <c r="F15" s="38">
        <f>SUM(F17:F21)</f>
        <v>0</v>
      </c>
      <c r="G15" s="38">
        <f>SUM(G17:G21)</f>
        <v>578386</v>
      </c>
      <c r="H15" s="38">
        <f>SUM(H17:H21)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/>
      <c r="B17" s="45">
        <v>29004</v>
      </c>
      <c r="C17" s="9" t="s">
        <v>168</v>
      </c>
      <c r="D17" s="39">
        <v>48150</v>
      </c>
      <c r="E17" s="39">
        <v>48150</v>
      </c>
      <c r="F17" s="39"/>
      <c r="G17" s="39">
        <v>48150</v>
      </c>
      <c r="H17" s="39"/>
    </row>
    <row r="18" spans="1:8" ht="12.75">
      <c r="A18" s="34"/>
      <c r="B18" s="45">
        <v>29008</v>
      </c>
      <c r="C18" s="10" t="s">
        <v>169</v>
      </c>
      <c r="D18" s="39">
        <v>530236</v>
      </c>
      <c r="E18" s="39">
        <v>530236</v>
      </c>
      <c r="F18" s="39"/>
      <c r="G18" s="39">
        <v>530236</v>
      </c>
      <c r="H18" s="39"/>
    </row>
    <row r="19" spans="1:8" ht="12.75">
      <c r="A19" s="34"/>
      <c r="B19" s="45"/>
      <c r="C19" s="10"/>
      <c r="D19" s="39"/>
      <c r="E19" s="39"/>
      <c r="F19" s="39"/>
      <c r="G19" s="39"/>
      <c r="H19" s="39"/>
    </row>
    <row r="20" spans="1:8" ht="12.75">
      <c r="A20" s="34"/>
      <c r="B20" s="45"/>
      <c r="C20" s="10"/>
      <c r="D20" s="39"/>
      <c r="E20" s="39"/>
      <c r="F20" s="39"/>
      <c r="G20" s="39"/>
      <c r="H20" s="39"/>
    </row>
    <row r="21" spans="1:8" ht="13.5" thickBot="1">
      <c r="A21" s="34"/>
      <c r="B21" s="45"/>
      <c r="C21" s="17"/>
      <c r="D21" s="40"/>
      <c r="E21" s="40"/>
      <c r="F21" s="40"/>
      <c r="G21" s="40"/>
      <c r="H21" s="40"/>
    </row>
    <row r="22" spans="1:8" ht="13.5" thickBot="1">
      <c r="A22" s="27"/>
      <c r="B22" s="32"/>
      <c r="C22" s="18" t="s">
        <v>21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30"/>
      <c r="C24" s="10"/>
      <c r="D24" s="39"/>
      <c r="E24" s="39"/>
      <c r="F24" s="39"/>
      <c r="G24" s="39"/>
      <c r="H24" s="39"/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22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23</v>
      </c>
      <c r="D32" s="40">
        <f>D15+D22+D27</f>
        <v>578386</v>
      </c>
      <c r="E32" s="40">
        <f>E15+E22+E27</f>
        <v>578386</v>
      </c>
      <c r="F32" s="40">
        <f>F15+F22+F27</f>
        <v>0</v>
      </c>
      <c r="G32" s="40">
        <f>G15+G22+G27</f>
        <v>578386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28</v>
      </c>
      <c r="C35" s="3"/>
      <c r="D35" s="11"/>
      <c r="E35" s="11"/>
      <c r="F35" s="11"/>
      <c r="G35" s="11"/>
      <c r="H35" s="11"/>
    </row>
    <row r="36" spans="1:8" ht="12.75">
      <c r="A36" s="3" t="s">
        <v>20</v>
      </c>
      <c r="C36" s="3"/>
      <c r="D36" s="11"/>
      <c r="E36" s="11"/>
      <c r="F36" s="11"/>
      <c r="G36" s="11"/>
      <c r="H36" s="11"/>
    </row>
    <row r="37" spans="1:8" ht="12.75">
      <c r="A37" s="25" t="s">
        <v>19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15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25</v>
      </c>
      <c r="C42" s="3"/>
    </row>
    <row r="43" spans="1:3" ht="12.75">
      <c r="A43" s="3" t="s">
        <v>26</v>
      </c>
      <c r="C43" s="3"/>
    </row>
    <row r="44" spans="1:3" ht="12.75">
      <c r="A44"/>
      <c r="C44" s="3"/>
    </row>
    <row r="45" spans="1:3" ht="12.75">
      <c r="A45" s="26" t="s">
        <v>31</v>
      </c>
      <c r="C45" s="3"/>
    </row>
    <row r="47" spans="1:7" ht="12.75">
      <c r="A47" s="5" t="s">
        <v>41</v>
      </c>
      <c r="G47" s="5" t="s">
        <v>42</v>
      </c>
    </row>
    <row r="48" spans="1:7" ht="12.75">
      <c r="A48" s="5" t="s">
        <v>10</v>
      </c>
      <c r="G48" s="5" t="s">
        <v>10</v>
      </c>
    </row>
    <row r="49" spans="1:7" ht="12.75">
      <c r="A49" s="194">
        <v>41302</v>
      </c>
      <c r="G49" s="194">
        <v>41302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39" header="0.5118110236220472" footer="0.5118110236220472"/>
  <pageSetup firstPageNumber="29" useFirstPageNumber="1" horizontalDpi="300" verticalDpi="300" orientation="landscape" paperSize="9" scale="7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3">
      <selection activeCell="H41" sqref="H41"/>
    </sheetView>
  </sheetViews>
  <sheetFormatPr defaultColWidth="9.003906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70" t="s">
        <v>5</v>
      </c>
      <c r="H2" s="270"/>
    </row>
    <row r="3" spans="1:3" ht="12.75">
      <c r="A3" s="5" t="s">
        <v>142</v>
      </c>
      <c r="C3" s="5" t="s">
        <v>50</v>
      </c>
    </row>
    <row r="4" spans="1:8" ht="14.25">
      <c r="A4" s="5" t="s">
        <v>143</v>
      </c>
      <c r="G4" s="275" t="s">
        <v>35</v>
      </c>
      <c r="H4" s="275"/>
    </row>
    <row r="5" spans="1:3" ht="12.75">
      <c r="A5" s="5" t="s">
        <v>144</v>
      </c>
      <c r="C5" s="5" t="s">
        <v>170</v>
      </c>
    </row>
    <row r="7" spans="1:8" ht="12.75">
      <c r="A7" s="273" t="s">
        <v>27</v>
      </c>
      <c r="B7" s="273"/>
      <c r="C7" s="273"/>
      <c r="D7" s="273"/>
      <c r="E7" s="273"/>
      <c r="F7" s="273"/>
      <c r="G7" s="273"/>
      <c r="H7" s="273"/>
    </row>
    <row r="8" spans="1:8" ht="12.75">
      <c r="A8" s="259" t="s">
        <v>14</v>
      </c>
      <c r="B8" s="274"/>
      <c r="C8" s="274"/>
      <c r="D8" s="274"/>
      <c r="E8" s="274"/>
      <c r="F8" s="274"/>
      <c r="G8" s="274"/>
      <c r="H8" s="274"/>
    </row>
    <row r="9" spans="1:8" ht="12.75">
      <c r="A9" s="271" t="s">
        <v>16</v>
      </c>
      <c r="B9" s="272"/>
      <c r="C9" s="272"/>
      <c r="D9" s="272"/>
      <c r="E9" s="272"/>
      <c r="F9" s="272"/>
      <c r="G9" s="272"/>
      <c r="H9" s="272"/>
    </row>
    <row r="10" spans="1:8" ht="12.75">
      <c r="A10" s="259" t="s">
        <v>12</v>
      </c>
      <c r="B10" s="274"/>
      <c r="C10" s="274"/>
      <c r="D10" s="274"/>
      <c r="E10" s="274"/>
      <c r="F10" s="274"/>
      <c r="G10" s="274"/>
      <c r="H10" s="274"/>
    </row>
    <row r="11" spans="1:8" ht="12.75">
      <c r="A11" s="13"/>
      <c r="B11" s="13"/>
      <c r="C11" s="273"/>
      <c r="D11" s="273"/>
      <c r="E11" s="273"/>
      <c r="F11" s="273"/>
      <c r="G11" s="273"/>
      <c r="H11" s="13"/>
    </row>
    <row r="12" ht="13.5" thickBot="1">
      <c r="H12" s="6" t="s">
        <v>24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32</v>
      </c>
      <c r="E13" s="7" t="s">
        <v>33</v>
      </c>
      <c r="F13" s="42" t="s">
        <v>30</v>
      </c>
      <c r="G13" s="7" t="s">
        <v>34</v>
      </c>
      <c r="H13" s="7" t="s">
        <v>0</v>
      </c>
    </row>
    <row r="14" spans="1:8" ht="13.5" thickBot="1">
      <c r="A14" s="12" t="s">
        <v>6</v>
      </c>
      <c r="B14" s="32" t="s">
        <v>11</v>
      </c>
      <c r="C14" s="1" t="s">
        <v>29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7"/>
      <c r="B15" s="29"/>
      <c r="C15" s="44" t="s">
        <v>13</v>
      </c>
      <c r="D15" s="38">
        <f>SUM(D17:D21)</f>
        <v>1325232</v>
      </c>
      <c r="E15" s="38">
        <f>SUM(E17:E21)</f>
        <v>1325232</v>
      </c>
      <c r="F15" s="38">
        <f>SUM(F17:F21)</f>
        <v>0</v>
      </c>
      <c r="G15" s="38">
        <f>SUM(G17:G21)</f>
        <v>1325232</v>
      </c>
      <c r="H15" s="38">
        <f>SUM(H17:H21)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/>
      <c r="B17" s="45">
        <v>15065</v>
      </c>
      <c r="C17" s="9" t="s">
        <v>122</v>
      </c>
      <c r="D17" s="39">
        <v>1325232</v>
      </c>
      <c r="E17" s="39">
        <v>1325232</v>
      </c>
      <c r="F17" s="39"/>
      <c r="G17" s="39">
        <v>1325232</v>
      </c>
      <c r="H17" s="39"/>
    </row>
    <row r="18" spans="1:8" ht="12.75">
      <c r="A18" s="34"/>
      <c r="B18" s="45"/>
      <c r="C18" s="10"/>
      <c r="D18" s="39"/>
      <c r="E18" s="39"/>
      <c r="F18" s="39"/>
      <c r="G18" s="39"/>
      <c r="H18" s="39"/>
    </row>
    <row r="19" spans="1:8" ht="12.75">
      <c r="A19" s="34"/>
      <c r="B19" s="45"/>
      <c r="C19" s="10"/>
      <c r="D19" s="39"/>
      <c r="E19" s="39"/>
      <c r="F19" s="39"/>
      <c r="G19" s="39"/>
      <c r="H19" s="39"/>
    </row>
    <row r="20" spans="1:8" ht="12.75">
      <c r="A20" s="34"/>
      <c r="B20" s="45"/>
      <c r="C20" s="10"/>
      <c r="D20" s="39"/>
      <c r="E20" s="39"/>
      <c r="F20" s="39"/>
      <c r="G20" s="39"/>
      <c r="H20" s="39"/>
    </row>
    <row r="21" spans="1:8" ht="13.5" thickBot="1">
      <c r="A21" s="34"/>
      <c r="B21" s="45"/>
      <c r="C21" s="17"/>
      <c r="D21" s="40"/>
      <c r="E21" s="40"/>
      <c r="F21" s="40"/>
      <c r="G21" s="40"/>
      <c r="H21" s="40"/>
    </row>
    <row r="22" spans="1:8" ht="13.5" thickBot="1">
      <c r="A22" s="27"/>
      <c r="B22" s="32"/>
      <c r="C22" s="18" t="s">
        <v>21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30"/>
      <c r="C24" s="10"/>
      <c r="D24" s="39"/>
      <c r="E24" s="39"/>
      <c r="F24" s="39"/>
      <c r="G24" s="39"/>
      <c r="H24" s="39"/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22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23</v>
      </c>
      <c r="D32" s="40">
        <f>D15+D22+D27</f>
        <v>1325232</v>
      </c>
      <c r="E32" s="40">
        <f>E15+E22+E27</f>
        <v>1325232</v>
      </c>
      <c r="F32" s="40">
        <f>F15+F22+F27</f>
        <v>0</v>
      </c>
      <c r="G32" s="40">
        <f>G15+G22+G27</f>
        <v>1325232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28</v>
      </c>
      <c r="C35" s="3"/>
      <c r="D35" s="11"/>
      <c r="E35" s="11"/>
      <c r="F35" s="11"/>
      <c r="G35" s="11"/>
      <c r="H35" s="11"/>
    </row>
    <row r="36" spans="1:8" ht="12.75">
      <c r="A36" s="3" t="s">
        <v>20</v>
      </c>
      <c r="C36" s="3"/>
      <c r="D36" s="11"/>
      <c r="E36" s="11"/>
      <c r="F36" s="11"/>
      <c r="G36" s="11"/>
      <c r="H36" s="11"/>
    </row>
    <row r="37" spans="1:8" ht="12.75">
      <c r="A37" s="25" t="s">
        <v>19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15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25</v>
      </c>
      <c r="C42" s="3"/>
    </row>
    <row r="43" spans="1:3" ht="12.75">
      <c r="A43" s="3" t="s">
        <v>26</v>
      </c>
      <c r="C43" s="3"/>
    </row>
    <row r="44" spans="1:3" ht="12.75">
      <c r="A44"/>
      <c r="C44" s="3"/>
    </row>
    <row r="45" spans="1:3" ht="12.75">
      <c r="A45" s="26" t="s">
        <v>31</v>
      </c>
      <c r="C45" s="3"/>
    </row>
    <row r="47" spans="1:7" ht="12.75">
      <c r="A47" s="5" t="s">
        <v>41</v>
      </c>
      <c r="G47" s="5" t="s">
        <v>42</v>
      </c>
    </row>
    <row r="48" spans="1:7" ht="12.75">
      <c r="A48" s="5" t="s">
        <v>171</v>
      </c>
      <c r="G48" s="5" t="s">
        <v>171</v>
      </c>
    </row>
    <row r="49" spans="1:7" ht="12.75">
      <c r="A49" s="194">
        <v>41302</v>
      </c>
      <c r="G49" s="194">
        <v>41302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37" header="0.5118110236220472" footer="0.5118110236220472"/>
  <pageSetup firstPageNumber="30" useFirstPageNumber="1" horizontalDpi="300" verticalDpi="300" orientation="landscape" paperSize="9" scale="7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1">
      <selection activeCell="E65" sqref="E65"/>
    </sheetView>
  </sheetViews>
  <sheetFormatPr defaultColWidth="9.1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9" width="14.125" style="5" customWidth="1"/>
    <col min="10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70" t="s">
        <v>5</v>
      </c>
      <c r="H2" s="270"/>
    </row>
    <row r="3" ht="12.75">
      <c r="A3" s="5" t="s">
        <v>39</v>
      </c>
    </row>
    <row r="4" spans="1:8" ht="14.25">
      <c r="A4" s="5" t="s">
        <v>36</v>
      </c>
      <c r="G4" s="275" t="s">
        <v>35</v>
      </c>
      <c r="H4" s="275"/>
    </row>
    <row r="5" ht="12.75">
      <c r="A5" s="5" t="s">
        <v>221</v>
      </c>
    </row>
    <row r="7" spans="1:8" ht="12.75">
      <c r="A7" s="273" t="s">
        <v>27</v>
      </c>
      <c r="B7" s="273"/>
      <c r="C7" s="273"/>
      <c r="D7" s="273"/>
      <c r="E7" s="273"/>
      <c r="F7" s="273"/>
      <c r="G7" s="273"/>
      <c r="H7" s="273"/>
    </row>
    <row r="8" spans="1:8" ht="12.75">
      <c r="A8" s="259" t="s">
        <v>14</v>
      </c>
      <c r="B8" s="274"/>
      <c r="C8" s="274"/>
      <c r="D8" s="274"/>
      <c r="E8" s="274"/>
      <c r="F8" s="274"/>
      <c r="G8" s="274"/>
      <c r="H8" s="274"/>
    </row>
    <row r="9" spans="1:8" ht="12.75">
      <c r="A9" s="271" t="s">
        <v>16</v>
      </c>
      <c r="B9" s="272"/>
      <c r="C9" s="272"/>
      <c r="D9" s="272"/>
      <c r="E9" s="272"/>
      <c r="F9" s="272"/>
      <c r="G9" s="272"/>
      <c r="H9" s="272"/>
    </row>
    <row r="10" spans="1:8" ht="12.75">
      <c r="A10" s="259" t="s">
        <v>12</v>
      </c>
      <c r="B10" s="274"/>
      <c r="C10" s="274"/>
      <c r="D10" s="274"/>
      <c r="E10" s="274"/>
      <c r="F10" s="274"/>
      <c r="G10" s="274"/>
      <c r="H10" s="274"/>
    </row>
    <row r="11" spans="1:8" ht="12.75">
      <c r="A11" s="13"/>
      <c r="B11" s="13"/>
      <c r="C11" s="273"/>
      <c r="D11" s="273"/>
      <c r="E11" s="273"/>
      <c r="F11" s="273"/>
      <c r="G11" s="273"/>
      <c r="H11" s="13"/>
    </row>
    <row r="12" ht="13.5" thickBot="1">
      <c r="H12" s="6" t="s">
        <v>24</v>
      </c>
    </row>
    <row r="13" spans="1:9" s="23" customFormat="1" ht="82.5" customHeight="1" thickBot="1">
      <c r="A13" s="33" t="s">
        <v>3</v>
      </c>
      <c r="B13" s="28" t="s">
        <v>4</v>
      </c>
      <c r="C13" s="24" t="s">
        <v>7</v>
      </c>
      <c r="D13" s="7" t="s">
        <v>32</v>
      </c>
      <c r="E13" s="7" t="s">
        <v>33</v>
      </c>
      <c r="F13" s="42" t="s">
        <v>30</v>
      </c>
      <c r="G13" s="7" t="s">
        <v>34</v>
      </c>
      <c r="H13" s="7" t="s">
        <v>0</v>
      </c>
      <c r="I13" s="7" t="s">
        <v>222</v>
      </c>
    </row>
    <row r="14" spans="1:9" ht="13.5" thickBot="1">
      <c r="A14" s="12" t="s">
        <v>6</v>
      </c>
      <c r="B14" s="32" t="s">
        <v>11</v>
      </c>
      <c r="C14" s="1" t="s">
        <v>29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  <c r="I14" s="1">
        <v>6</v>
      </c>
    </row>
    <row r="15" spans="1:9" ht="13.5" thickBot="1">
      <c r="A15" s="27"/>
      <c r="B15" s="29"/>
      <c r="C15" s="44" t="s">
        <v>13</v>
      </c>
      <c r="D15" s="38">
        <f aca="true" t="shared" si="0" ref="D15:I15">SUM(D17:D21)</f>
        <v>732347</v>
      </c>
      <c r="E15" s="38">
        <f t="shared" si="0"/>
        <v>732347</v>
      </c>
      <c r="F15" s="38">
        <f t="shared" si="0"/>
        <v>0</v>
      </c>
      <c r="G15" s="38">
        <f t="shared" si="0"/>
        <v>728975</v>
      </c>
      <c r="H15" s="38">
        <f t="shared" si="0"/>
        <v>3372</v>
      </c>
      <c r="I15" s="38">
        <f t="shared" si="0"/>
        <v>0</v>
      </c>
    </row>
    <row r="16" spans="1:9" ht="12.75">
      <c r="A16" s="34"/>
      <c r="B16" s="30"/>
      <c r="C16" s="4" t="s">
        <v>8</v>
      </c>
      <c r="D16" s="39"/>
      <c r="E16" s="39"/>
      <c r="F16" s="39"/>
      <c r="G16" s="39"/>
      <c r="H16" s="41"/>
      <c r="I16" s="41"/>
    </row>
    <row r="17" spans="1:9" ht="12.75">
      <c r="A17" s="34"/>
      <c r="B17" s="45">
        <v>13008</v>
      </c>
      <c r="C17" s="9" t="s">
        <v>223</v>
      </c>
      <c r="D17" s="39">
        <v>732347</v>
      </c>
      <c r="E17" s="39">
        <v>732347</v>
      </c>
      <c r="F17" s="39"/>
      <c r="G17" s="39">
        <v>728975</v>
      </c>
      <c r="H17" s="39">
        <f>E17-G17</f>
        <v>3372</v>
      </c>
      <c r="I17" s="39"/>
    </row>
    <row r="18" spans="1:9" ht="12.75">
      <c r="A18" s="34"/>
      <c r="B18" s="45"/>
      <c r="C18" s="10"/>
      <c r="D18" s="39"/>
      <c r="E18" s="39"/>
      <c r="F18" s="39"/>
      <c r="G18" s="39"/>
      <c r="H18" s="39"/>
      <c r="I18" s="39"/>
    </row>
    <row r="19" spans="1:9" ht="12.75">
      <c r="A19" s="34"/>
      <c r="B19" s="45"/>
      <c r="C19" s="10"/>
      <c r="D19" s="39"/>
      <c r="E19" s="39"/>
      <c r="F19" s="39"/>
      <c r="G19" s="39"/>
      <c r="H19" s="39"/>
      <c r="I19" s="39"/>
    </row>
    <row r="20" spans="1:9" ht="12.75">
      <c r="A20" s="34"/>
      <c r="B20" s="45"/>
      <c r="C20" s="10"/>
      <c r="D20" s="39"/>
      <c r="E20" s="39"/>
      <c r="F20" s="39"/>
      <c r="G20" s="39"/>
      <c r="H20" s="39"/>
      <c r="I20" s="39"/>
    </row>
    <row r="21" spans="1:9" ht="13.5" thickBot="1">
      <c r="A21" s="34"/>
      <c r="B21" s="45"/>
      <c r="C21" s="17"/>
      <c r="D21" s="40"/>
      <c r="E21" s="40"/>
      <c r="F21" s="40"/>
      <c r="G21" s="40"/>
      <c r="H21" s="40"/>
      <c r="I21" s="40"/>
    </row>
    <row r="22" spans="1:9" ht="13.5" thickBot="1">
      <c r="A22" s="27"/>
      <c r="B22" s="32"/>
      <c r="C22" s="18" t="s">
        <v>21</v>
      </c>
      <c r="D22" s="38">
        <f aca="true" t="shared" si="1" ref="D22:I22">SUM(D24:D26)</f>
        <v>0</v>
      </c>
      <c r="E22" s="38">
        <f t="shared" si="1"/>
        <v>0</v>
      </c>
      <c r="F22" s="38">
        <f t="shared" si="1"/>
        <v>0</v>
      </c>
      <c r="G22" s="38">
        <f t="shared" si="1"/>
        <v>0</v>
      </c>
      <c r="H22" s="38">
        <f t="shared" si="1"/>
        <v>0</v>
      </c>
      <c r="I22" s="38">
        <f t="shared" si="1"/>
        <v>0</v>
      </c>
    </row>
    <row r="23" spans="1:9" ht="12.75">
      <c r="A23" s="34"/>
      <c r="B23" s="30"/>
      <c r="C23" s="4" t="s">
        <v>8</v>
      </c>
      <c r="D23" s="39"/>
      <c r="E23" s="39"/>
      <c r="F23" s="39"/>
      <c r="G23" s="39"/>
      <c r="H23" s="39"/>
      <c r="I23" s="39"/>
    </row>
    <row r="24" spans="1:9" ht="12.75">
      <c r="A24" s="34"/>
      <c r="B24" s="30"/>
      <c r="C24" s="10"/>
      <c r="D24" s="39"/>
      <c r="E24" s="39"/>
      <c r="F24" s="39"/>
      <c r="G24" s="39"/>
      <c r="H24" s="39"/>
      <c r="I24" s="39"/>
    </row>
    <row r="25" spans="1:9" ht="12.75">
      <c r="A25" s="34"/>
      <c r="B25" s="30"/>
      <c r="C25" s="10"/>
      <c r="D25" s="39"/>
      <c r="E25" s="39"/>
      <c r="F25" s="39"/>
      <c r="G25" s="39"/>
      <c r="H25" s="39"/>
      <c r="I25" s="39"/>
    </row>
    <row r="26" spans="1:9" ht="13.5" thickBot="1">
      <c r="A26" s="35"/>
      <c r="B26" s="31"/>
      <c r="C26" s="10"/>
      <c r="D26" s="39"/>
      <c r="E26" s="39"/>
      <c r="F26" s="39"/>
      <c r="G26" s="39"/>
      <c r="H26" s="40"/>
      <c r="I26" s="40"/>
    </row>
    <row r="27" spans="1:9" ht="13.5" thickBot="1">
      <c r="A27" s="27"/>
      <c r="B27" s="32"/>
      <c r="C27" s="18" t="s">
        <v>22</v>
      </c>
      <c r="D27" s="38">
        <f aca="true" t="shared" si="2" ref="D27:I27">SUM(D29:D31)</f>
        <v>0</v>
      </c>
      <c r="E27" s="38">
        <f t="shared" si="2"/>
        <v>0</v>
      </c>
      <c r="F27" s="38">
        <f t="shared" si="2"/>
        <v>0</v>
      </c>
      <c r="G27" s="38">
        <f t="shared" si="2"/>
        <v>0</v>
      </c>
      <c r="H27" s="38">
        <f t="shared" si="2"/>
        <v>0</v>
      </c>
      <c r="I27" s="38">
        <f t="shared" si="2"/>
        <v>0</v>
      </c>
    </row>
    <row r="28" spans="1:9" ht="12.75">
      <c r="A28" s="34"/>
      <c r="B28" s="31"/>
      <c r="C28" s="9" t="s">
        <v>8</v>
      </c>
      <c r="D28" s="39"/>
      <c r="E28" s="39"/>
      <c r="F28" s="39"/>
      <c r="G28" s="39"/>
      <c r="H28" s="39"/>
      <c r="I28" s="39"/>
    </row>
    <row r="29" spans="1:9" ht="12.75">
      <c r="A29" s="34"/>
      <c r="B29" s="31"/>
      <c r="C29" s="9"/>
      <c r="D29" s="39"/>
      <c r="E29" s="39"/>
      <c r="F29" s="39"/>
      <c r="G29" s="39"/>
      <c r="H29" s="39"/>
      <c r="I29" s="39"/>
    </row>
    <row r="30" spans="1:9" ht="12.75">
      <c r="A30" s="35"/>
      <c r="B30" s="31"/>
      <c r="C30" s="10"/>
      <c r="D30" s="39"/>
      <c r="E30" s="39"/>
      <c r="F30" s="39"/>
      <c r="G30" s="39"/>
      <c r="H30" s="39"/>
      <c r="I30" s="39"/>
    </row>
    <row r="31" spans="1:9" ht="13.5" thickBot="1">
      <c r="A31" s="35"/>
      <c r="B31" s="31"/>
      <c r="C31" s="17"/>
      <c r="D31" s="40"/>
      <c r="E31" s="40"/>
      <c r="F31" s="40"/>
      <c r="G31" s="40"/>
      <c r="H31" s="40"/>
      <c r="I31" s="40"/>
    </row>
    <row r="32" spans="1:9" ht="26.25" thickBot="1">
      <c r="A32" s="8"/>
      <c r="B32" s="32"/>
      <c r="C32" s="19" t="s">
        <v>23</v>
      </c>
      <c r="D32" s="40">
        <f aca="true" t="shared" si="3" ref="D32:I32">D15+D22+D27</f>
        <v>732347</v>
      </c>
      <c r="E32" s="40">
        <f t="shared" si="3"/>
        <v>732347</v>
      </c>
      <c r="F32" s="40">
        <f t="shared" si="3"/>
        <v>0</v>
      </c>
      <c r="G32" s="40">
        <f t="shared" si="3"/>
        <v>728975</v>
      </c>
      <c r="H32" s="40">
        <f t="shared" si="3"/>
        <v>3372</v>
      </c>
      <c r="I32" s="40">
        <f t="shared" si="3"/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28</v>
      </c>
      <c r="C35" s="3"/>
      <c r="D35" s="11"/>
      <c r="E35" s="11"/>
      <c r="F35" s="11"/>
      <c r="G35" s="11"/>
      <c r="H35" s="11"/>
    </row>
    <row r="36" spans="1:8" ht="12.75">
      <c r="A36" s="3" t="s">
        <v>20</v>
      </c>
      <c r="C36" s="3"/>
      <c r="D36" s="11"/>
      <c r="E36" s="11"/>
      <c r="F36" s="11"/>
      <c r="G36" s="11"/>
      <c r="H36" s="11"/>
    </row>
    <row r="37" spans="1:8" ht="12.75">
      <c r="A37" s="25" t="s">
        <v>19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15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25</v>
      </c>
      <c r="C42" s="3"/>
    </row>
    <row r="43" spans="1:3" ht="12.75">
      <c r="A43" s="3" t="s">
        <v>26</v>
      </c>
      <c r="C43" s="3"/>
    </row>
    <row r="44" spans="1:3" ht="12.75">
      <c r="A44" s="3" t="s">
        <v>224</v>
      </c>
      <c r="C44" s="3"/>
    </row>
    <row r="45" spans="1:3" ht="12.75">
      <c r="A45" s="3"/>
      <c r="C45" s="3"/>
    </row>
    <row r="46" spans="1:3" ht="12.75">
      <c r="A46" s="26" t="s">
        <v>31</v>
      </c>
      <c r="C46" s="3"/>
    </row>
    <row r="48" spans="1:7" ht="12.75">
      <c r="A48" s="5" t="s">
        <v>41</v>
      </c>
      <c r="G48" s="5" t="s">
        <v>42</v>
      </c>
    </row>
    <row r="49" spans="1:7" ht="12.75">
      <c r="A49" s="5" t="s">
        <v>10</v>
      </c>
      <c r="G49" s="5" t="s">
        <v>10</v>
      </c>
    </row>
    <row r="50" spans="1:7" ht="12.75">
      <c r="A50" s="194">
        <v>41302</v>
      </c>
      <c r="G50" s="194">
        <v>41302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firstPageNumber="31" useFirstPageNumber="1" fitToHeight="1" fitToWidth="1" horizontalDpi="300" verticalDpi="300" orientation="landscape" paperSize="9" scale="74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J26" sqref="J26"/>
    </sheetView>
  </sheetViews>
  <sheetFormatPr defaultColWidth="9.00390625" defaultRowHeight="12.75"/>
  <cols>
    <col min="1" max="1" width="51.25390625" style="195" customWidth="1"/>
    <col min="2" max="2" width="15.25390625" style="195" customWidth="1"/>
    <col min="3" max="3" width="11.00390625" style="195" customWidth="1"/>
    <col min="4" max="5" width="16.00390625" style="195" customWidth="1"/>
    <col min="6" max="6" width="21.375" style="195" customWidth="1"/>
    <col min="7" max="16384" width="9.125" style="195" customWidth="1"/>
  </cols>
  <sheetData>
    <row r="2" ht="12.75">
      <c r="F2" s="196" t="s">
        <v>172</v>
      </c>
    </row>
    <row r="3" spans="1:6" ht="15.75">
      <c r="A3" s="279" t="s">
        <v>173</v>
      </c>
      <c r="B3" s="279"/>
      <c r="C3" s="279"/>
      <c r="D3" s="279"/>
      <c r="E3" s="279"/>
      <c r="F3" s="279"/>
    </row>
    <row r="4" spans="1:6" ht="15.75">
      <c r="A4" s="279" t="s">
        <v>174</v>
      </c>
      <c r="B4" s="279"/>
      <c r="C4" s="279"/>
      <c r="D4" s="279"/>
      <c r="E4" s="279"/>
      <c r="F4" s="279"/>
    </row>
    <row r="6" ht="14.25">
      <c r="A6" s="197" t="s">
        <v>175</v>
      </c>
    </row>
    <row r="7" ht="13.5" thickBot="1"/>
    <row r="8" spans="1:6" ht="12.75">
      <c r="A8" s="283" t="s">
        <v>176</v>
      </c>
      <c r="B8" s="280" t="s">
        <v>177</v>
      </c>
      <c r="C8" s="280" t="s">
        <v>178</v>
      </c>
      <c r="D8" s="286" t="s">
        <v>179</v>
      </c>
      <c r="E8" s="286"/>
      <c r="F8" s="276" t="s">
        <v>180</v>
      </c>
    </row>
    <row r="9" spans="1:6" ht="12.75">
      <c r="A9" s="284"/>
      <c r="B9" s="281"/>
      <c r="C9" s="281"/>
      <c r="D9" s="287" t="s">
        <v>181</v>
      </c>
      <c r="E9" s="287" t="s">
        <v>182</v>
      </c>
      <c r="F9" s="277"/>
    </row>
    <row r="10" spans="1:6" ht="28.5" customHeight="1" thickBot="1">
      <c r="A10" s="285"/>
      <c r="B10" s="282"/>
      <c r="C10" s="282"/>
      <c r="D10" s="288"/>
      <c r="E10" s="288"/>
      <c r="F10" s="278"/>
    </row>
    <row r="11" spans="1:6" ht="13.5" thickBot="1">
      <c r="A11" s="198">
        <v>1</v>
      </c>
      <c r="B11" s="199">
        <v>2</v>
      </c>
      <c r="C11" s="199">
        <v>3</v>
      </c>
      <c r="D11" s="199">
        <v>4</v>
      </c>
      <c r="E11" s="199">
        <v>5</v>
      </c>
      <c r="F11" s="200">
        <v>6</v>
      </c>
    </row>
    <row r="12" spans="1:6" ht="121.5" customHeight="1" thickBot="1">
      <c r="A12" s="208" t="s">
        <v>190</v>
      </c>
      <c r="B12" s="201">
        <v>39416</v>
      </c>
      <c r="C12" s="201">
        <v>48579</v>
      </c>
      <c r="D12" s="202">
        <v>29900000</v>
      </c>
      <c r="E12" s="202">
        <v>47200000</v>
      </c>
      <c r="F12" s="203">
        <v>136900000</v>
      </c>
    </row>
    <row r="13" spans="1:6" ht="20.25" customHeight="1" thickBot="1">
      <c r="A13" s="204" t="s">
        <v>183</v>
      </c>
      <c r="B13" s="205"/>
      <c r="C13" s="205"/>
      <c r="D13" s="206">
        <f>SUM(D12)</f>
        <v>29900000</v>
      </c>
      <c r="E13" s="206">
        <f>SUM(E12)</f>
        <v>47200000</v>
      </c>
      <c r="F13" s="207">
        <f>SUM(F12)</f>
        <v>136900000</v>
      </c>
    </row>
    <row r="16" spans="1:5" ht="12.75">
      <c r="A16" s="195" t="s">
        <v>184</v>
      </c>
      <c r="B16" s="195" t="s">
        <v>185</v>
      </c>
      <c r="E16" s="195" t="s">
        <v>186</v>
      </c>
    </row>
    <row r="17" spans="1:5" ht="12.75">
      <c r="A17" s="195" t="s">
        <v>187</v>
      </c>
      <c r="B17" s="195" t="s">
        <v>188</v>
      </c>
      <c r="E17" s="195" t="s">
        <v>189</v>
      </c>
    </row>
  </sheetData>
  <sheetProtection/>
  <mergeCells count="9">
    <mergeCell ref="F8:F10"/>
    <mergeCell ref="A3:F3"/>
    <mergeCell ref="A4:F4"/>
    <mergeCell ref="B8:B10"/>
    <mergeCell ref="A8:A10"/>
    <mergeCell ref="C8:C10"/>
    <mergeCell ref="D8:E8"/>
    <mergeCell ref="D9:D10"/>
    <mergeCell ref="E9:E10"/>
  </mergeCells>
  <printOptions/>
  <pageMargins left="0.7" right="0.7" top="0.787401575" bottom="0.787401575" header="0.3" footer="0.3"/>
  <pageSetup firstPageNumber="32" useFirstPageNumber="1" horizontalDpi="600" verticalDpi="600" orientation="landscape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selection activeCell="E33" sqref="E33"/>
    </sheetView>
  </sheetViews>
  <sheetFormatPr defaultColWidth="9.00390625" defaultRowHeight="12.75" outlineLevelRow="2"/>
  <cols>
    <col min="1" max="1" width="27.875" style="209" customWidth="1"/>
    <col min="2" max="2" width="26.125" style="209" customWidth="1"/>
    <col min="3" max="3" width="13.00390625" style="209" customWidth="1"/>
    <col min="4" max="4" width="16.00390625" style="209" customWidth="1"/>
    <col min="5" max="5" width="10.75390625" style="209" customWidth="1"/>
    <col min="6" max="6" width="15.125" style="209" customWidth="1"/>
    <col min="7" max="7" width="25.25390625" style="209" customWidth="1"/>
    <col min="8" max="9" width="9.125" style="209" customWidth="1"/>
    <col min="10" max="16384" width="9.125" style="211" customWidth="1"/>
  </cols>
  <sheetData>
    <row r="1" ht="14.25">
      <c r="G1" s="210" t="s">
        <v>191</v>
      </c>
    </row>
    <row r="3" spans="1:7" ht="15">
      <c r="A3" s="212" t="s">
        <v>220</v>
      </c>
      <c r="F3" s="293"/>
      <c r="G3" s="293"/>
    </row>
    <row r="4" spans="2:7" s="213" customFormat="1" ht="15">
      <c r="B4" s="212"/>
      <c r="C4" s="209"/>
      <c r="E4" s="214"/>
      <c r="F4" s="215"/>
      <c r="G4" s="216"/>
    </row>
    <row r="5" spans="1:7" s="213" customFormat="1" ht="15" customHeight="1">
      <c r="A5" s="292" t="s">
        <v>192</v>
      </c>
      <c r="B5" s="292"/>
      <c r="C5" s="292"/>
      <c r="D5" s="292"/>
      <c r="E5" s="292"/>
      <c r="F5" s="292"/>
      <c r="G5" s="292"/>
    </row>
    <row r="6" spans="1:7" s="213" customFormat="1" ht="15" customHeight="1">
      <c r="A6" s="292"/>
      <c r="B6" s="292"/>
      <c r="C6" s="292"/>
      <c r="D6" s="292"/>
      <c r="E6" s="292"/>
      <c r="F6" s="292"/>
      <c r="G6" s="292"/>
    </row>
    <row r="7" spans="1:6" s="213" customFormat="1" ht="14.25">
      <c r="A7" s="209"/>
      <c r="B7" s="209"/>
      <c r="C7" s="209"/>
      <c r="D7" s="215"/>
      <c r="E7" s="214"/>
      <c r="F7" s="215"/>
    </row>
    <row r="8" spans="1:7" s="213" customFormat="1" ht="15" thickBot="1">
      <c r="A8" s="209"/>
      <c r="B8" s="209"/>
      <c r="C8" s="215"/>
      <c r="D8" s="215"/>
      <c r="E8" s="214"/>
      <c r="F8" s="215"/>
      <c r="G8" s="215" t="s">
        <v>193</v>
      </c>
    </row>
    <row r="9" spans="1:9" ht="14.25">
      <c r="A9" s="217"/>
      <c r="B9" s="289" t="s">
        <v>194</v>
      </c>
      <c r="C9" s="294" t="s">
        <v>195</v>
      </c>
      <c r="D9" s="297" t="s">
        <v>196</v>
      </c>
      <c r="E9" s="300" t="s">
        <v>197</v>
      </c>
      <c r="F9" s="218" t="s">
        <v>198</v>
      </c>
      <c r="G9" s="219"/>
      <c r="H9" s="211"/>
      <c r="I9" s="211"/>
    </row>
    <row r="10" spans="1:9" ht="14.25">
      <c r="A10" s="220" t="s">
        <v>199</v>
      </c>
      <c r="B10" s="290"/>
      <c r="C10" s="295"/>
      <c r="D10" s="298"/>
      <c r="E10" s="298"/>
      <c r="F10" s="221" t="s">
        <v>200</v>
      </c>
      <c r="G10" s="222" t="s">
        <v>201</v>
      </c>
      <c r="H10" s="211"/>
      <c r="I10" s="211"/>
    </row>
    <row r="11" spans="1:9" ht="15" thickBot="1">
      <c r="A11" s="220"/>
      <c r="B11" s="291"/>
      <c r="C11" s="296"/>
      <c r="D11" s="299"/>
      <c r="E11" s="299"/>
      <c r="F11" s="223" t="s">
        <v>202</v>
      </c>
      <c r="G11" s="224"/>
      <c r="H11" s="211"/>
      <c r="I11" s="211"/>
    </row>
    <row r="12" spans="1:9" ht="15" thickBot="1">
      <c r="A12" s="225"/>
      <c r="B12" s="226" t="s">
        <v>203</v>
      </c>
      <c r="C12" s="227">
        <v>2</v>
      </c>
      <c r="D12" s="228" t="s">
        <v>204</v>
      </c>
      <c r="E12" s="229">
        <v>5</v>
      </c>
      <c r="F12" s="228" t="s">
        <v>205</v>
      </c>
      <c r="G12" s="230">
        <v>7</v>
      </c>
      <c r="H12" s="211"/>
      <c r="I12" s="211"/>
    </row>
    <row r="13" spans="1:7" ht="16.5" customHeight="1" outlineLevel="2">
      <c r="A13" s="231" t="s">
        <v>50</v>
      </c>
      <c r="B13" s="232" t="s">
        <v>206</v>
      </c>
      <c r="C13" s="233">
        <v>84000</v>
      </c>
      <c r="D13" s="234" t="s">
        <v>207</v>
      </c>
      <c r="E13" s="235">
        <v>2032</v>
      </c>
      <c r="F13" s="236" t="s">
        <v>208</v>
      </c>
      <c r="G13" s="237" t="s">
        <v>209</v>
      </c>
    </row>
    <row r="14" spans="1:7" ht="14.25" outlineLevel="2">
      <c r="A14" s="238" t="s">
        <v>50</v>
      </c>
      <c r="B14" s="232" t="s">
        <v>206</v>
      </c>
      <c r="C14" s="233">
        <v>150000</v>
      </c>
      <c r="D14" s="239" t="s">
        <v>210</v>
      </c>
      <c r="E14" s="240">
        <v>2037</v>
      </c>
      <c r="F14" s="234" t="s">
        <v>211</v>
      </c>
      <c r="G14" s="237" t="s">
        <v>209</v>
      </c>
    </row>
    <row r="15" spans="1:7" ht="16.5" customHeight="1" outlineLevel="2">
      <c r="A15" s="241" t="s">
        <v>50</v>
      </c>
      <c r="B15" s="242" t="s">
        <v>212</v>
      </c>
      <c r="C15" s="243">
        <v>176000</v>
      </c>
      <c r="D15" s="244" t="s">
        <v>207</v>
      </c>
      <c r="E15" s="245">
        <v>2022</v>
      </c>
      <c r="F15" s="244" t="s">
        <v>213</v>
      </c>
      <c r="G15" s="237" t="s">
        <v>209</v>
      </c>
    </row>
    <row r="16" spans="1:7" ht="16.5" customHeight="1" outlineLevel="2">
      <c r="A16" s="241"/>
      <c r="B16" s="242"/>
      <c r="C16" s="243"/>
      <c r="D16" s="243"/>
      <c r="E16" s="243"/>
      <c r="F16" s="243"/>
      <c r="G16" s="246"/>
    </row>
    <row r="17" spans="1:7" ht="16.5" customHeight="1" outlineLevel="2">
      <c r="A17" s="241"/>
      <c r="B17" s="242"/>
      <c r="C17" s="243"/>
      <c r="D17" s="243"/>
      <c r="E17" s="243"/>
      <c r="F17" s="243"/>
      <c r="G17" s="246"/>
    </row>
    <row r="18" spans="1:7" ht="16.5" customHeight="1" outlineLevel="2">
      <c r="A18" s="241"/>
      <c r="B18" s="242"/>
      <c r="C18" s="243"/>
      <c r="D18" s="243"/>
      <c r="E18" s="243"/>
      <c r="F18" s="243"/>
      <c r="G18" s="246"/>
    </row>
    <row r="19" spans="1:7" ht="16.5" customHeight="1" outlineLevel="2">
      <c r="A19" s="241"/>
      <c r="B19" s="242"/>
      <c r="C19" s="243"/>
      <c r="D19" s="243"/>
      <c r="E19" s="243"/>
      <c r="F19" s="243"/>
      <c r="G19" s="246"/>
    </row>
    <row r="20" spans="1:7" ht="16.5" customHeight="1" outlineLevel="2">
      <c r="A20" s="241"/>
      <c r="B20" s="242"/>
      <c r="C20" s="243"/>
      <c r="D20" s="243"/>
      <c r="E20" s="243"/>
      <c r="F20" s="243"/>
      <c r="G20" s="246"/>
    </row>
    <row r="21" spans="1:7" ht="16.5" customHeight="1" outlineLevel="2">
      <c r="A21" s="241"/>
      <c r="B21" s="242"/>
      <c r="C21" s="243"/>
      <c r="D21" s="243"/>
      <c r="E21" s="243"/>
      <c r="F21" s="243"/>
      <c r="G21" s="246"/>
    </row>
    <row r="22" spans="1:7" ht="16.5" customHeight="1" outlineLevel="2">
      <c r="A22" s="241"/>
      <c r="B22" s="242"/>
      <c r="C22" s="243"/>
      <c r="D22" s="243"/>
      <c r="E22" s="243"/>
      <c r="F22" s="243"/>
      <c r="G22" s="246"/>
    </row>
    <row r="23" spans="1:7" ht="16.5" customHeight="1" outlineLevel="2">
      <c r="A23" s="241"/>
      <c r="B23" s="242"/>
      <c r="C23" s="243"/>
      <c r="D23" s="243"/>
      <c r="E23" s="243"/>
      <c r="F23" s="243"/>
      <c r="G23" s="246"/>
    </row>
    <row r="24" spans="1:7" ht="16.5" customHeight="1" outlineLevel="2">
      <c r="A24" s="241"/>
      <c r="B24" s="242"/>
      <c r="C24" s="243"/>
      <c r="D24" s="243"/>
      <c r="E24" s="243"/>
      <c r="F24" s="243"/>
      <c r="G24" s="246"/>
    </row>
    <row r="25" spans="1:7" ht="16.5" customHeight="1" outlineLevel="2" thickBot="1">
      <c r="A25" s="247"/>
      <c r="B25" s="248"/>
      <c r="C25" s="243"/>
      <c r="D25" s="243"/>
      <c r="E25" s="243"/>
      <c r="F25" s="243"/>
      <c r="G25" s="246"/>
    </row>
    <row r="26" spans="1:9" s="254" customFormat="1" ht="25.5" customHeight="1" thickBot="1">
      <c r="A26" s="249" t="s">
        <v>214</v>
      </c>
      <c r="B26" s="250"/>
      <c r="C26" s="251">
        <f>SUM(C13:C25)</f>
        <v>410000</v>
      </c>
      <c r="D26" s="251"/>
      <c r="E26" s="251"/>
      <c r="F26" s="251"/>
      <c r="G26" s="252"/>
      <c r="H26" s="253"/>
      <c r="I26" s="253"/>
    </row>
    <row r="27" ht="14.25">
      <c r="A27" s="255" t="s">
        <v>215</v>
      </c>
    </row>
    <row r="28" spans="1:2" ht="15">
      <c r="A28" s="253"/>
      <c r="B28" s="253"/>
    </row>
    <row r="29" spans="1:7" ht="14.25">
      <c r="A29" s="256" t="s">
        <v>216</v>
      </c>
      <c r="B29" s="256"/>
      <c r="C29" s="257" t="s">
        <v>217</v>
      </c>
      <c r="D29" s="258" t="s">
        <v>127</v>
      </c>
      <c r="E29" s="194">
        <v>41302</v>
      </c>
      <c r="F29" s="257" t="s">
        <v>218</v>
      </c>
      <c r="G29" s="256"/>
    </row>
    <row r="30" spans="1:7" ht="14.25">
      <c r="A30" s="256" t="s">
        <v>187</v>
      </c>
      <c r="B30" s="256"/>
      <c r="C30" s="256" t="s">
        <v>219</v>
      </c>
      <c r="D30" s="256"/>
      <c r="E30" s="256"/>
      <c r="F30" s="256"/>
      <c r="G30" s="256"/>
    </row>
    <row r="31" spans="1:7" ht="14.25">
      <c r="A31" s="256"/>
      <c r="B31" s="256"/>
      <c r="C31" s="256"/>
      <c r="D31" s="256"/>
      <c r="E31" s="256"/>
      <c r="F31" s="256"/>
      <c r="G31" s="256"/>
    </row>
    <row r="32" spans="1:7" ht="14.25">
      <c r="A32" s="256"/>
      <c r="B32" s="256"/>
      <c r="C32" s="256"/>
      <c r="D32" s="256"/>
      <c r="E32" s="256"/>
      <c r="F32" s="256"/>
      <c r="G32" s="256"/>
    </row>
  </sheetData>
  <mergeCells count="6">
    <mergeCell ref="B9:B11"/>
    <mergeCell ref="A5:G6"/>
    <mergeCell ref="F3:G3"/>
    <mergeCell ref="C9:C11"/>
    <mergeCell ref="D9:D11"/>
    <mergeCell ref="E9:E11"/>
  </mergeCells>
  <printOptions horizontalCentered="1"/>
  <pageMargins left="0.7874015748031497" right="0.7874015748031497" top="0.984251968503937" bottom="0.984251968503937" header="0.5118110236220472" footer="0.5118110236220472"/>
  <pageSetup firstPageNumber="33" useFirstPageNumber="1" fitToHeight="1" fitToWidth="1" horizontalDpi="600" verticalDpi="600" orientation="landscape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42"/>
  <sheetViews>
    <sheetView workbookViewId="0" topLeftCell="A1">
      <pane xSplit="1" ySplit="7" topLeftCell="B24" activePane="bottomRight" state="frozen"/>
      <selection pane="topLeft" activeCell="J5" sqref="J5"/>
      <selection pane="topRight" activeCell="J5" sqref="J5"/>
      <selection pane="bottomLeft" activeCell="J5" sqref="J5"/>
      <selection pane="bottomRight" activeCell="C46" sqref="C46"/>
    </sheetView>
  </sheetViews>
  <sheetFormatPr defaultColWidth="8.875" defaultRowHeight="12.75"/>
  <cols>
    <col min="1" max="1" width="57.875" style="67" customWidth="1"/>
    <col min="2" max="2" width="11.75390625" style="67" customWidth="1"/>
    <col min="3" max="3" width="27.00390625" style="67" customWidth="1"/>
    <col min="4" max="16384" width="8.875" style="67" customWidth="1"/>
  </cols>
  <sheetData>
    <row r="1" ht="14.25">
      <c r="C1" s="68" t="s">
        <v>68</v>
      </c>
    </row>
    <row r="2" spans="1:3" ht="18" customHeight="1">
      <c r="A2" s="69" t="s">
        <v>69</v>
      </c>
      <c r="B2" s="69"/>
      <c r="C2" s="70"/>
    </row>
    <row r="3" spans="1:3" ht="18" customHeight="1">
      <c r="A3" s="69" t="s">
        <v>50</v>
      </c>
      <c r="B3" s="69"/>
      <c r="C3" s="70"/>
    </row>
    <row r="4" spans="1:3" ht="15" thickBot="1">
      <c r="A4" s="70"/>
      <c r="B4" s="70"/>
      <c r="C4" s="70"/>
    </row>
    <row r="5" spans="1:3" ht="33" customHeight="1" thickBot="1">
      <c r="A5" s="261" t="s">
        <v>70</v>
      </c>
      <c r="B5" s="262"/>
      <c r="C5" s="263"/>
    </row>
    <row r="6" spans="1:3" ht="33" customHeight="1" thickBot="1">
      <c r="A6" s="71" t="s">
        <v>71</v>
      </c>
      <c r="B6" s="72" t="s">
        <v>72</v>
      </c>
      <c r="C6" s="73" t="s">
        <v>73</v>
      </c>
    </row>
    <row r="7" spans="1:3" ht="18.75" customHeight="1">
      <c r="A7" s="74" t="s">
        <v>74</v>
      </c>
      <c r="B7" s="75"/>
      <c r="C7" s="55">
        <f>C8+C9+C10</f>
        <v>9917651</v>
      </c>
    </row>
    <row r="8" spans="1:3" ht="18" customHeight="1">
      <c r="A8" s="76" t="s">
        <v>75</v>
      </c>
      <c r="B8" s="77">
        <v>5011</v>
      </c>
      <c r="C8" s="78">
        <v>7401232</v>
      </c>
    </row>
    <row r="9" spans="1:3" ht="18" customHeight="1">
      <c r="A9" s="79" t="s">
        <v>76</v>
      </c>
      <c r="B9" s="80">
        <v>5031</v>
      </c>
      <c r="C9" s="81">
        <v>1850307</v>
      </c>
    </row>
    <row r="10" spans="1:3" ht="18" customHeight="1">
      <c r="A10" s="79" t="s">
        <v>77</v>
      </c>
      <c r="B10" s="80">
        <v>5032</v>
      </c>
      <c r="C10" s="81">
        <v>666112</v>
      </c>
    </row>
    <row r="11" spans="1:3" ht="18" customHeight="1">
      <c r="A11" s="79"/>
      <c r="B11" s="80"/>
      <c r="C11" s="81"/>
    </row>
    <row r="12" spans="1:3" ht="18" customHeight="1">
      <c r="A12" s="79"/>
      <c r="B12" s="80"/>
      <c r="C12" s="81"/>
    </row>
    <row r="13" spans="1:3" ht="18" customHeight="1">
      <c r="A13" s="74" t="s">
        <v>78</v>
      </c>
      <c r="B13" s="80"/>
      <c r="C13" s="81"/>
    </row>
    <row r="14" spans="1:3" ht="18" customHeight="1">
      <c r="A14" s="79" t="s">
        <v>104</v>
      </c>
      <c r="B14" s="82" t="s">
        <v>79</v>
      </c>
      <c r="C14" s="83">
        <f>C15+C16+C17</f>
        <v>167565.19</v>
      </c>
    </row>
    <row r="15" spans="1:3" ht="18" customHeight="1">
      <c r="A15" s="84" t="s">
        <v>80</v>
      </c>
      <c r="B15" s="82">
        <v>5139</v>
      </c>
      <c r="C15" s="81">
        <v>105943.19</v>
      </c>
    </row>
    <row r="16" spans="1:3" ht="18" customHeight="1">
      <c r="A16" s="79" t="s">
        <v>81</v>
      </c>
      <c r="B16" s="82">
        <v>5136</v>
      </c>
      <c r="C16" s="81">
        <v>1622</v>
      </c>
    </row>
    <row r="17" spans="1:3" ht="18" customHeight="1">
      <c r="A17" s="79" t="s">
        <v>82</v>
      </c>
      <c r="B17" s="80">
        <v>5137</v>
      </c>
      <c r="C17" s="81">
        <v>60000</v>
      </c>
    </row>
    <row r="18" spans="1:3" ht="18" customHeight="1">
      <c r="A18" s="79" t="s">
        <v>105</v>
      </c>
      <c r="B18" s="82" t="s">
        <v>83</v>
      </c>
      <c r="C18" s="83">
        <f>C19+C20+C21+C22</f>
        <v>408737.81</v>
      </c>
    </row>
    <row r="19" spans="1:3" ht="18" customHeight="1">
      <c r="A19" s="79" t="s">
        <v>84</v>
      </c>
      <c r="B19" s="80">
        <v>5156</v>
      </c>
      <c r="C19" s="81">
        <v>66737.81</v>
      </c>
    </row>
    <row r="20" spans="1:3" ht="18" customHeight="1">
      <c r="A20" s="79" t="s">
        <v>85</v>
      </c>
      <c r="B20" s="80">
        <v>5151</v>
      </c>
      <c r="C20" s="81">
        <v>14000</v>
      </c>
    </row>
    <row r="21" spans="1:3" ht="18" customHeight="1">
      <c r="A21" s="79" t="s">
        <v>86</v>
      </c>
      <c r="B21" s="80">
        <v>5152</v>
      </c>
      <c r="C21" s="81">
        <v>160000</v>
      </c>
    </row>
    <row r="22" spans="1:3" ht="18" customHeight="1">
      <c r="A22" s="79" t="s">
        <v>87</v>
      </c>
      <c r="B22" s="80">
        <v>5154</v>
      </c>
      <c r="C22" s="81">
        <v>168000</v>
      </c>
    </row>
    <row r="23" spans="1:3" ht="18" customHeight="1">
      <c r="A23" s="79"/>
      <c r="B23" s="80"/>
      <c r="C23" s="81"/>
    </row>
    <row r="24" spans="1:3" ht="18" customHeight="1">
      <c r="A24" s="79" t="s">
        <v>88</v>
      </c>
      <c r="B24" s="80">
        <v>5173</v>
      </c>
      <c r="C24" s="81">
        <v>20000</v>
      </c>
    </row>
    <row r="25" spans="1:3" ht="18" customHeight="1">
      <c r="A25" s="79" t="s">
        <v>89</v>
      </c>
      <c r="B25" s="80">
        <v>5167</v>
      </c>
      <c r="C25" s="81">
        <v>100000</v>
      </c>
    </row>
    <row r="26" spans="1:3" ht="18" customHeight="1">
      <c r="A26" s="84" t="s">
        <v>90</v>
      </c>
      <c r="B26" s="85">
        <v>5164</v>
      </c>
      <c r="C26" s="81">
        <v>0</v>
      </c>
    </row>
    <row r="27" spans="1:3" ht="18" customHeight="1">
      <c r="A27" s="79" t="s">
        <v>91</v>
      </c>
      <c r="B27" s="80">
        <v>5162</v>
      </c>
      <c r="C27" s="81">
        <v>180000</v>
      </c>
    </row>
    <row r="28" spans="1:3" ht="18" customHeight="1">
      <c r="A28" s="79" t="s">
        <v>92</v>
      </c>
      <c r="B28" s="80">
        <v>5161</v>
      </c>
      <c r="C28" s="81">
        <v>210000</v>
      </c>
    </row>
    <row r="29" spans="1:3" ht="18" customHeight="1">
      <c r="A29" s="79" t="s">
        <v>93</v>
      </c>
      <c r="B29" s="80">
        <v>5172</v>
      </c>
      <c r="C29" s="81">
        <v>7643</v>
      </c>
    </row>
    <row r="30" spans="1:3" ht="18" customHeight="1">
      <c r="A30" s="79" t="s">
        <v>94</v>
      </c>
      <c r="B30" s="80"/>
      <c r="C30" s="81">
        <v>0</v>
      </c>
    </row>
    <row r="31" spans="1:3" ht="18" customHeight="1">
      <c r="A31" s="79" t="s">
        <v>95</v>
      </c>
      <c r="B31" s="80">
        <v>5166</v>
      </c>
      <c r="C31" s="81">
        <v>20000</v>
      </c>
    </row>
    <row r="32" spans="1:3" ht="18" customHeight="1">
      <c r="A32" s="79" t="s">
        <v>96</v>
      </c>
      <c r="B32" s="80">
        <v>5169</v>
      </c>
      <c r="C32" s="81">
        <v>20000</v>
      </c>
    </row>
    <row r="33" spans="1:3" ht="18" customHeight="1">
      <c r="A33" s="79"/>
      <c r="B33" s="80"/>
      <c r="C33" s="81"/>
    </row>
    <row r="34" spans="1:3" ht="18" customHeight="1">
      <c r="A34" s="86" t="s">
        <v>97</v>
      </c>
      <c r="B34" s="87"/>
      <c r="C34" s="88">
        <f>SUM(C24:C32)+C18+C7+C14</f>
        <v>11051597</v>
      </c>
    </row>
    <row r="35" spans="1:3" ht="18" customHeight="1">
      <c r="A35" s="89" t="s">
        <v>98</v>
      </c>
      <c r="B35" s="90"/>
      <c r="C35" s="91">
        <v>11051597</v>
      </c>
    </row>
    <row r="36" spans="1:3" ht="18" customHeight="1" thickBot="1">
      <c r="A36" s="92" t="s">
        <v>99</v>
      </c>
      <c r="B36" s="93"/>
      <c r="C36" s="94">
        <v>0</v>
      </c>
    </row>
    <row r="37" spans="1:3" ht="14.25">
      <c r="A37" s="70"/>
      <c r="B37" s="70"/>
      <c r="C37" s="70"/>
    </row>
    <row r="38" spans="1:3" ht="14.25">
      <c r="A38" s="95" t="s">
        <v>100</v>
      </c>
      <c r="B38" s="95"/>
      <c r="C38" s="95"/>
    </row>
    <row r="39" spans="1:3" ht="14.25">
      <c r="A39" s="96"/>
      <c r="B39" s="96"/>
      <c r="C39" s="70"/>
    </row>
    <row r="40" spans="1:3" ht="14.25">
      <c r="A40" s="70" t="s">
        <v>101</v>
      </c>
      <c r="B40" s="70"/>
      <c r="C40" s="70" t="s">
        <v>10</v>
      </c>
    </row>
    <row r="41" spans="1:3" ht="14.25">
      <c r="A41" s="70" t="s">
        <v>102</v>
      </c>
      <c r="B41" s="70"/>
      <c r="C41" s="194">
        <v>41302</v>
      </c>
    </row>
    <row r="42" spans="1:3" ht="14.25">
      <c r="A42" s="70" t="s">
        <v>103</v>
      </c>
      <c r="B42" s="70"/>
      <c r="C42" s="70"/>
    </row>
  </sheetData>
  <sheetProtection/>
  <mergeCells count="1">
    <mergeCell ref="A5:C5"/>
  </mergeCells>
  <printOptions/>
  <pageMargins left="0" right="0" top="0.41" bottom="0.984251968503937" header="0.5118110236220472" footer="0.5118110236220472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O205"/>
  <sheetViews>
    <sheetView workbookViewId="0" topLeftCell="A1">
      <selection activeCell="H20" sqref="H20:H21"/>
    </sheetView>
  </sheetViews>
  <sheetFormatPr defaultColWidth="8.875" defaultRowHeight="12.75"/>
  <cols>
    <col min="1" max="1" width="20.125" style="150" customWidth="1"/>
    <col min="2" max="2" width="20.00390625" style="109" customWidth="1"/>
    <col min="3" max="3" width="33.75390625" style="109" customWidth="1"/>
    <col min="4" max="5" width="13.625" style="109" customWidth="1"/>
    <col min="6" max="6" width="18.75390625" style="109" customWidth="1"/>
    <col min="7" max="7" width="19.625" style="109" customWidth="1"/>
    <col min="8" max="8" width="16.75390625" style="109" customWidth="1"/>
    <col min="9" max="9" width="15.625" style="109" customWidth="1"/>
    <col min="10" max="16384" width="8.875" style="109" customWidth="1"/>
  </cols>
  <sheetData>
    <row r="1" spans="1:9" s="98" customFormat="1" ht="15">
      <c r="A1" s="97" t="s">
        <v>43</v>
      </c>
      <c r="F1" s="99"/>
      <c r="G1" s="99"/>
      <c r="H1" s="266" t="s">
        <v>106</v>
      </c>
      <c r="I1" s="266"/>
    </row>
    <row r="2" spans="1:9" s="98" customFormat="1" ht="15">
      <c r="A2" s="100" t="s">
        <v>45</v>
      </c>
      <c r="F2" s="99"/>
      <c r="G2" s="99"/>
      <c r="H2" s="99"/>
      <c r="I2" s="99"/>
    </row>
    <row r="3" spans="1:9" s="98" customFormat="1" ht="15">
      <c r="A3" s="100" t="s">
        <v>46</v>
      </c>
      <c r="F3" s="99"/>
      <c r="G3" s="99"/>
      <c r="H3" s="99"/>
      <c r="I3" s="99"/>
    </row>
    <row r="4" spans="1:9" s="98" customFormat="1" ht="15">
      <c r="A4" s="101" t="s">
        <v>47</v>
      </c>
      <c r="F4" s="99"/>
      <c r="G4" s="99"/>
      <c r="H4" s="99"/>
      <c r="I4" s="99"/>
    </row>
    <row r="5" spans="1:9" s="98" customFormat="1" ht="26.25" customHeight="1">
      <c r="A5" s="264" t="s">
        <v>107</v>
      </c>
      <c r="B5" s="264"/>
      <c r="C5" s="264"/>
      <c r="D5" s="264"/>
      <c r="E5" s="264"/>
      <c r="F5" s="264"/>
      <c r="G5" s="264"/>
      <c r="H5" s="264"/>
      <c r="I5" s="264"/>
    </row>
    <row r="6" spans="1:9" s="98" customFormat="1" ht="36" customHeight="1">
      <c r="A6" s="265" t="s">
        <v>108</v>
      </c>
      <c r="B6" s="265"/>
      <c r="C6" s="265"/>
      <c r="D6" s="265"/>
      <c r="E6" s="265"/>
      <c r="F6" s="265"/>
      <c r="G6" s="265"/>
      <c r="H6" s="265"/>
      <c r="I6" s="265"/>
    </row>
    <row r="7" spans="1:41" s="98" customFormat="1" ht="42" customHeight="1">
      <c r="A7" s="102" t="s">
        <v>109</v>
      </c>
      <c r="B7" s="103"/>
      <c r="C7" s="103"/>
      <c r="D7" s="103"/>
      <c r="E7" s="103"/>
      <c r="F7" s="103"/>
      <c r="G7" s="103"/>
      <c r="H7" s="103"/>
      <c r="I7" s="103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</row>
    <row r="8" spans="1:41" s="98" customFormat="1" ht="15.75" thickBot="1">
      <c r="A8" s="102"/>
      <c r="B8" s="104"/>
      <c r="C8" s="104"/>
      <c r="D8" s="104"/>
      <c r="E8" s="104"/>
      <c r="F8" s="103"/>
      <c r="G8" s="103"/>
      <c r="H8" s="103"/>
      <c r="I8" s="105" t="s">
        <v>51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</row>
    <row r="9" spans="1:41" ht="74.25" customHeight="1" thickBot="1">
      <c r="A9" s="106" t="s">
        <v>3</v>
      </c>
      <c r="B9" s="107" t="s">
        <v>110</v>
      </c>
      <c r="C9" s="107" t="s">
        <v>111</v>
      </c>
      <c r="D9" s="107" t="s">
        <v>112</v>
      </c>
      <c r="E9" s="107" t="s">
        <v>113</v>
      </c>
      <c r="F9" s="107" t="s">
        <v>114</v>
      </c>
      <c r="G9" s="107" t="s">
        <v>115</v>
      </c>
      <c r="H9" s="107" t="s">
        <v>116</v>
      </c>
      <c r="I9" s="108" t="s">
        <v>117</v>
      </c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1:41" ht="30" customHeight="1" thickBot="1">
      <c r="A10" s="111" t="s">
        <v>118</v>
      </c>
      <c r="B10" s="112" t="s">
        <v>119</v>
      </c>
      <c r="C10" s="113" t="s">
        <v>50</v>
      </c>
      <c r="D10" s="114">
        <v>150000</v>
      </c>
      <c r="E10" s="114">
        <v>150000</v>
      </c>
      <c r="F10" s="114"/>
      <c r="G10" s="114"/>
      <c r="H10" s="115">
        <v>150000</v>
      </c>
      <c r="I10" s="116"/>
      <c r="J10" s="117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</row>
    <row r="11" spans="1:41" ht="30" customHeight="1" thickBot="1">
      <c r="A11" s="111" t="s">
        <v>118</v>
      </c>
      <c r="B11" s="119" t="s">
        <v>119</v>
      </c>
      <c r="C11" s="120" t="s">
        <v>120</v>
      </c>
      <c r="D11" s="121">
        <v>65000</v>
      </c>
      <c r="E11" s="121">
        <v>65000</v>
      </c>
      <c r="F11" s="122"/>
      <c r="G11" s="122"/>
      <c r="H11" s="123">
        <v>65000</v>
      </c>
      <c r="I11" s="124"/>
      <c r="J11" s="117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</row>
    <row r="12" spans="1:41" ht="30" customHeight="1" thickBot="1">
      <c r="A12" s="111" t="s">
        <v>118</v>
      </c>
      <c r="B12" s="119" t="s">
        <v>119</v>
      </c>
      <c r="C12" s="120" t="s">
        <v>121</v>
      </c>
      <c r="D12" s="121">
        <v>65000</v>
      </c>
      <c r="E12" s="121">
        <v>65000</v>
      </c>
      <c r="F12" s="122"/>
      <c r="G12" s="122"/>
      <c r="H12" s="123">
        <v>65000</v>
      </c>
      <c r="I12" s="124"/>
      <c r="J12" s="117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</row>
    <row r="13" spans="1:41" ht="30" customHeight="1" thickBot="1">
      <c r="A13" s="111" t="s">
        <v>118</v>
      </c>
      <c r="B13" s="125" t="s">
        <v>119</v>
      </c>
      <c r="C13" s="126" t="s">
        <v>122</v>
      </c>
      <c r="D13" s="121">
        <v>65000</v>
      </c>
      <c r="E13" s="127">
        <v>65000</v>
      </c>
      <c r="F13" s="128"/>
      <c r="G13" s="128"/>
      <c r="H13" s="129">
        <v>65000</v>
      </c>
      <c r="I13" s="130"/>
      <c r="J13" s="117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</row>
    <row r="14" spans="1:41" s="98" customFormat="1" ht="30" customHeight="1" thickBot="1">
      <c r="A14" s="131" t="s">
        <v>123</v>
      </c>
      <c r="B14" s="132"/>
      <c r="C14" s="132"/>
      <c r="D14" s="133">
        <f aca="true" t="shared" si="0" ref="D14:I14">SUM(D10:D13)</f>
        <v>345000</v>
      </c>
      <c r="E14" s="133">
        <f t="shared" si="0"/>
        <v>345000</v>
      </c>
      <c r="F14" s="133">
        <f t="shared" si="0"/>
        <v>0</v>
      </c>
      <c r="G14" s="133">
        <f t="shared" si="0"/>
        <v>0</v>
      </c>
      <c r="H14" s="133">
        <f t="shared" si="0"/>
        <v>345000</v>
      </c>
      <c r="I14" s="133">
        <f t="shared" si="0"/>
        <v>0</v>
      </c>
      <c r="J14" s="134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</row>
    <row r="15" spans="1:41" s="139" customFormat="1" ht="12.75">
      <c r="A15" s="136" t="s">
        <v>124</v>
      </c>
      <c r="B15" s="137"/>
      <c r="C15" s="137"/>
      <c r="D15" s="137" t="s">
        <v>125</v>
      </c>
      <c r="E15" s="137" t="s">
        <v>126</v>
      </c>
      <c r="F15" s="137"/>
      <c r="G15" s="137"/>
      <c r="H15" s="137" t="s">
        <v>127</v>
      </c>
      <c r="I15" s="137" t="s">
        <v>128</v>
      </c>
      <c r="J15" s="137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</row>
    <row r="16" spans="1:41" s="139" customFormat="1" ht="12.75">
      <c r="A16" s="140" t="s">
        <v>129</v>
      </c>
      <c r="B16" s="137"/>
      <c r="C16" s="137"/>
      <c r="D16" s="137"/>
      <c r="E16" s="141" t="s">
        <v>130</v>
      </c>
      <c r="F16" s="137"/>
      <c r="G16" s="137"/>
      <c r="H16" s="194">
        <v>41302</v>
      </c>
      <c r="I16" s="137"/>
      <c r="J16" s="137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</row>
    <row r="17" spans="1:41" s="139" customFormat="1" ht="12.75">
      <c r="A17" s="140" t="s">
        <v>131</v>
      </c>
      <c r="B17" s="137"/>
      <c r="C17" s="137"/>
      <c r="D17" s="137"/>
      <c r="E17" s="141" t="s">
        <v>131</v>
      </c>
      <c r="F17" s="137"/>
      <c r="G17" s="137"/>
      <c r="H17" s="137"/>
      <c r="I17" s="137"/>
      <c r="J17" s="137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</row>
    <row r="18" spans="1:41" s="139" customFormat="1" ht="12.75">
      <c r="A18" s="136" t="s">
        <v>132</v>
      </c>
      <c r="B18" s="137"/>
      <c r="C18" s="137"/>
      <c r="D18" s="137" t="s">
        <v>133</v>
      </c>
      <c r="E18" s="137"/>
      <c r="F18" s="137"/>
      <c r="G18" s="137"/>
      <c r="H18" s="137"/>
      <c r="I18" s="137"/>
      <c r="J18" s="137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</row>
    <row r="19" spans="1:41" ht="12">
      <c r="A19" s="142"/>
      <c r="B19" s="143"/>
      <c r="C19" s="143"/>
      <c r="D19" s="143"/>
      <c r="E19" s="143"/>
      <c r="F19" s="144"/>
      <c r="G19" s="144"/>
      <c r="H19" s="144"/>
      <c r="I19" s="144"/>
      <c r="J19" s="143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</row>
    <row r="20" spans="1:41" ht="12">
      <c r="A20" s="142"/>
      <c r="B20" s="143"/>
      <c r="C20" s="143"/>
      <c r="D20" s="143"/>
      <c r="E20" s="143"/>
      <c r="F20" s="144"/>
      <c r="G20" s="144"/>
      <c r="H20" s="144"/>
      <c r="I20" s="144"/>
      <c r="J20" s="143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</row>
    <row r="21" spans="1:41" ht="12">
      <c r="A21" s="142"/>
      <c r="B21" s="143"/>
      <c r="C21" s="143"/>
      <c r="D21" s="145"/>
      <c r="E21" s="143"/>
      <c r="F21" s="144"/>
      <c r="G21" s="144"/>
      <c r="H21" s="144"/>
      <c r="I21" s="144"/>
      <c r="J21" s="143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</row>
    <row r="22" spans="1:41" ht="12">
      <c r="A22" s="142"/>
      <c r="B22" s="143"/>
      <c r="C22" s="143"/>
      <c r="D22" s="143"/>
      <c r="E22" s="143"/>
      <c r="F22" s="144"/>
      <c r="G22" s="144"/>
      <c r="H22" s="144"/>
      <c r="I22" s="144"/>
      <c r="J22" s="143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</row>
    <row r="23" spans="1:41" ht="12">
      <c r="A23" s="142"/>
      <c r="B23" s="143"/>
      <c r="C23" s="143"/>
      <c r="D23" s="143"/>
      <c r="E23" s="143"/>
      <c r="F23" s="144"/>
      <c r="G23" s="144"/>
      <c r="H23" s="144"/>
      <c r="I23" s="144"/>
      <c r="J23" s="143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</row>
    <row r="24" spans="1:41" ht="12">
      <c r="A24" s="142"/>
      <c r="B24" s="143"/>
      <c r="C24" s="143"/>
      <c r="D24" s="143"/>
      <c r="E24" s="143"/>
      <c r="F24" s="144"/>
      <c r="G24" s="144"/>
      <c r="H24" s="144"/>
      <c r="I24" s="144"/>
      <c r="J24" s="143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</row>
    <row r="25" spans="1:41" ht="12">
      <c r="A25" s="142"/>
      <c r="B25" s="143"/>
      <c r="C25" s="143"/>
      <c r="D25" s="143"/>
      <c r="E25" s="143"/>
      <c r="F25" s="144"/>
      <c r="G25" s="144"/>
      <c r="H25" s="144"/>
      <c r="I25" s="144"/>
      <c r="J25" s="143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</row>
    <row r="26" spans="1:41" ht="12">
      <c r="A26" s="142"/>
      <c r="B26" s="143"/>
      <c r="C26" s="143"/>
      <c r="D26" s="143"/>
      <c r="E26" s="143"/>
      <c r="F26" s="144"/>
      <c r="G26" s="144"/>
      <c r="H26" s="144"/>
      <c r="I26" s="144"/>
      <c r="J26" s="143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</row>
    <row r="27" spans="1:41" ht="12">
      <c r="A27" s="142"/>
      <c r="B27" s="143"/>
      <c r="C27" s="143"/>
      <c r="D27" s="143"/>
      <c r="E27" s="143"/>
      <c r="F27" s="144"/>
      <c r="G27" s="144"/>
      <c r="H27" s="144"/>
      <c r="I27" s="144"/>
      <c r="J27" s="143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</row>
    <row r="28" spans="1:41" ht="12">
      <c r="A28" s="142"/>
      <c r="B28" s="143"/>
      <c r="C28" s="143"/>
      <c r="D28" s="143"/>
      <c r="E28" s="143"/>
      <c r="F28" s="144"/>
      <c r="G28" s="144"/>
      <c r="H28" s="144"/>
      <c r="I28" s="144"/>
      <c r="J28" s="143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</row>
    <row r="29" spans="1:41" ht="12">
      <c r="A29" s="142"/>
      <c r="B29" s="143"/>
      <c r="C29" s="143"/>
      <c r="D29" s="143"/>
      <c r="E29" s="143"/>
      <c r="F29" s="144"/>
      <c r="G29" s="144"/>
      <c r="H29" s="144"/>
      <c r="I29" s="144"/>
      <c r="J29" s="143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</row>
    <row r="30" spans="1:41" ht="12">
      <c r="A30" s="142"/>
      <c r="B30" s="143"/>
      <c r="C30" s="143"/>
      <c r="D30" s="143"/>
      <c r="E30" s="143"/>
      <c r="F30" s="144"/>
      <c r="G30" s="144"/>
      <c r="H30" s="144"/>
      <c r="I30" s="144"/>
      <c r="J30" s="143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</row>
    <row r="31" spans="1:41" ht="12">
      <c r="A31" s="142"/>
      <c r="B31" s="143"/>
      <c r="C31" s="143"/>
      <c r="D31" s="143"/>
      <c r="E31" s="143"/>
      <c r="F31" s="144"/>
      <c r="G31" s="144"/>
      <c r="H31" s="144"/>
      <c r="I31" s="144"/>
      <c r="J31" s="143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</row>
    <row r="32" spans="1:41" ht="12">
      <c r="A32" s="142"/>
      <c r="B32" s="143"/>
      <c r="C32" s="143"/>
      <c r="D32" s="143"/>
      <c r="E32" s="143"/>
      <c r="F32" s="144"/>
      <c r="G32" s="144"/>
      <c r="H32" s="144"/>
      <c r="I32" s="144"/>
      <c r="J32" s="143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1:41" ht="12">
      <c r="A33" s="142"/>
      <c r="B33" s="143"/>
      <c r="C33" s="143"/>
      <c r="D33" s="143"/>
      <c r="E33" s="143"/>
      <c r="F33" s="144"/>
      <c r="G33" s="144"/>
      <c r="H33" s="144"/>
      <c r="I33" s="144"/>
      <c r="J33" s="143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</row>
    <row r="34" spans="1:41" ht="12">
      <c r="A34" s="142"/>
      <c r="B34" s="143"/>
      <c r="C34" s="143"/>
      <c r="D34" s="143"/>
      <c r="E34" s="143"/>
      <c r="F34" s="144"/>
      <c r="G34" s="144"/>
      <c r="H34" s="144"/>
      <c r="I34" s="144"/>
      <c r="J34" s="143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</row>
    <row r="35" spans="1:41" ht="12">
      <c r="A35" s="142"/>
      <c r="B35" s="143"/>
      <c r="C35" s="143"/>
      <c r="D35" s="143"/>
      <c r="E35" s="143"/>
      <c r="F35" s="144"/>
      <c r="G35" s="144"/>
      <c r="H35" s="144"/>
      <c r="I35" s="144"/>
      <c r="J35" s="143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</row>
    <row r="36" spans="1:41" ht="12">
      <c r="A36" s="142"/>
      <c r="B36" s="143"/>
      <c r="C36" s="143"/>
      <c r="D36" s="143"/>
      <c r="E36" s="143"/>
      <c r="F36" s="144"/>
      <c r="G36" s="144"/>
      <c r="H36" s="144"/>
      <c r="I36" s="144"/>
      <c r="J36" s="143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</row>
    <row r="37" spans="1:41" ht="12">
      <c r="A37" s="142"/>
      <c r="B37" s="143"/>
      <c r="C37" s="143"/>
      <c r="D37" s="143"/>
      <c r="E37" s="143"/>
      <c r="F37" s="144"/>
      <c r="G37" s="144"/>
      <c r="H37" s="144"/>
      <c r="I37" s="144"/>
      <c r="J37" s="143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</row>
    <row r="38" spans="1:41" ht="12">
      <c r="A38" s="142"/>
      <c r="B38" s="143"/>
      <c r="C38" s="143"/>
      <c r="D38" s="143"/>
      <c r="E38" s="143"/>
      <c r="F38" s="144"/>
      <c r="G38" s="144"/>
      <c r="H38" s="144"/>
      <c r="I38" s="144"/>
      <c r="J38" s="143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</row>
    <row r="39" spans="1:41" ht="12">
      <c r="A39" s="142"/>
      <c r="B39" s="143"/>
      <c r="C39" s="143"/>
      <c r="D39" s="143"/>
      <c r="E39" s="143"/>
      <c r="F39" s="144"/>
      <c r="G39" s="144"/>
      <c r="H39" s="144"/>
      <c r="I39" s="144"/>
      <c r="J39" s="143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</row>
    <row r="40" spans="1:41" ht="12">
      <c r="A40" s="142"/>
      <c r="B40" s="143"/>
      <c r="C40" s="143"/>
      <c r="D40" s="143"/>
      <c r="E40" s="143"/>
      <c r="F40" s="144"/>
      <c r="G40" s="144"/>
      <c r="H40" s="144"/>
      <c r="I40" s="144"/>
      <c r="J40" s="143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</row>
    <row r="41" spans="1:41" ht="12">
      <c r="A41" s="142"/>
      <c r="B41" s="143"/>
      <c r="C41" s="143"/>
      <c r="D41" s="143"/>
      <c r="E41" s="143"/>
      <c r="F41" s="144"/>
      <c r="G41" s="144"/>
      <c r="H41" s="144"/>
      <c r="I41" s="144"/>
      <c r="J41" s="143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</row>
    <row r="42" spans="1:41" ht="12">
      <c r="A42" s="142"/>
      <c r="B42" s="143"/>
      <c r="C42" s="143"/>
      <c r="D42" s="143"/>
      <c r="E42" s="143"/>
      <c r="F42" s="144"/>
      <c r="G42" s="144"/>
      <c r="H42" s="144"/>
      <c r="I42" s="144"/>
      <c r="J42" s="143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</row>
    <row r="43" spans="1:41" ht="12">
      <c r="A43" s="142"/>
      <c r="B43" s="143"/>
      <c r="C43" s="143"/>
      <c r="D43" s="143"/>
      <c r="E43" s="143"/>
      <c r="F43" s="144"/>
      <c r="G43" s="144"/>
      <c r="H43" s="144"/>
      <c r="I43" s="144"/>
      <c r="J43" s="143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</row>
    <row r="44" spans="1:41" ht="12">
      <c r="A44" s="142"/>
      <c r="B44" s="143"/>
      <c r="C44" s="143"/>
      <c r="D44" s="143"/>
      <c r="E44" s="143"/>
      <c r="F44" s="144"/>
      <c r="G44" s="144"/>
      <c r="H44" s="144"/>
      <c r="I44" s="144"/>
      <c r="J44" s="143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</row>
    <row r="45" spans="1:41" ht="12">
      <c r="A45" s="142"/>
      <c r="B45" s="143"/>
      <c r="C45" s="143"/>
      <c r="D45" s="143"/>
      <c r="E45" s="143"/>
      <c r="F45" s="144"/>
      <c r="G45" s="144"/>
      <c r="H45" s="144"/>
      <c r="I45" s="144"/>
      <c r="J45" s="143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</row>
    <row r="46" spans="1:41" ht="12">
      <c r="A46" s="142"/>
      <c r="B46" s="143"/>
      <c r="C46" s="143"/>
      <c r="D46" s="143"/>
      <c r="E46" s="143"/>
      <c r="F46" s="144"/>
      <c r="G46" s="144"/>
      <c r="H46" s="144"/>
      <c r="I46" s="144"/>
      <c r="J46" s="143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</row>
    <row r="47" spans="1:41" ht="12">
      <c r="A47" s="142"/>
      <c r="B47" s="143"/>
      <c r="C47" s="143"/>
      <c r="D47" s="143"/>
      <c r="E47" s="143"/>
      <c r="F47" s="144"/>
      <c r="G47" s="144"/>
      <c r="H47" s="144"/>
      <c r="I47" s="144"/>
      <c r="J47" s="143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</row>
    <row r="48" spans="1:41" ht="12">
      <c r="A48" s="142"/>
      <c r="B48" s="143"/>
      <c r="C48" s="143"/>
      <c r="D48" s="143"/>
      <c r="E48" s="143"/>
      <c r="F48" s="144"/>
      <c r="G48" s="144"/>
      <c r="H48" s="144"/>
      <c r="I48" s="144"/>
      <c r="J48" s="143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</row>
    <row r="49" spans="1:41" ht="12">
      <c r="A49" s="142"/>
      <c r="B49" s="143"/>
      <c r="C49" s="143"/>
      <c r="D49" s="143"/>
      <c r="E49" s="143"/>
      <c r="F49" s="144"/>
      <c r="G49" s="144"/>
      <c r="H49" s="144"/>
      <c r="I49" s="144"/>
      <c r="J49" s="143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</row>
    <row r="50" spans="1:41" ht="12">
      <c r="A50" s="142"/>
      <c r="B50" s="143"/>
      <c r="C50" s="143"/>
      <c r="D50" s="143"/>
      <c r="E50" s="143"/>
      <c r="F50" s="144"/>
      <c r="G50" s="144"/>
      <c r="H50" s="144"/>
      <c r="I50" s="144"/>
      <c r="J50" s="143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</row>
    <row r="51" spans="1:41" ht="12">
      <c r="A51" s="142"/>
      <c r="B51" s="143"/>
      <c r="C51" s="143"/>
      <c r="D51" s="143"/>
      <c r="E51" s="143"/>
      <c r="F51" s="144"/>
      <c r="G51" s="144"/>
      <c r="H51" s="144"/>
      <c r="I51" s="144"/>
      <c r="J51" s="143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</row>
    <row r="52" spans="1:41" ht="12">
      <c r="A52" s="142"/>
      <c r="B52" s="143"/>
      <c r="C52" s="143"/>
      <c r="D52" s="143"/>
      <c r="E52" s="143"/>
      <c r="F52" s="144"/>
      <c r="G52" s="144"/>
      <c r="H52" s="144"/>
      <c r="I52" s="144"/>
      <c r="J52" s="143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</row>
    <row r="53" spans="1:41" ht="12">
      <c r="A53" s="142"/>
      <c r="B53" s="143"/>
      <c r="C53" s="143"/>
      <c r="D53" s="143"/>
      <c r="E53" s="143"/>
      <c r="F53" s="144"/>
      <c r="G53" s="144"/>
      <c r="H53" s="144"/>
      <c r="I53" s="144"/>
      <c r="J53" s="143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</row>
    <row r="54" spans="1:41" ht="12">
      <c r="A54" s="142"/>
      <c r="B54" s="143"/>
      <c r="C54" s="143"/>
      <c r="D54" s="143"/>
      <c r="E54" s="143"/>
      <c r="F54" s="144"/>
      <c r="G54" s="144"/>
      <c r="H54" s="144"/>
      <c r="I54" s="144"/>
      <c r="J54" s="143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</row>
    <row r="55" spans="1:41" ht="12">
      <c r="A55" s="142"/>
      <c r="B55" s="143"/>
      <c r="C55" s="143"/>
      <c r="D55" s="143"/>
      <c r="E55" s="143"/>
      <c r="F55" s="144"/>
      <c r="G55" s="144"/>
      <c r="H55" s="144"/>
      <c r="I55" s="144"/>
      <c r="J55" s="143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</row>
    <row r="56" spans="1:41" ht="12">
      <c r="A56" s="142"/>
      <c r="B56" s="143"/>
      <c r="C56" s="143"/>
      <c r="D56" s="143"/>
      <c r="E56" s="143"/>
      <c r="F56" s="144"/>
      <c r="G56" s="144"/>
      <c r="H56" s="144"/>
      <c r="I56" s="144"/>
      <c r="J56" s="143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</row>
    <row r="57" spans="1:41" ht="12">
      <c r="A57" s="142"/>
      <c r="B57" s="143"/>
      <c r="C57" s="143"/>
      <c r="D57" s="143"/>
      <c r="E57" s="143"/>
      <c r="F57" s="144"/>
      <c r="G57" s="144"/>
      <c r="H57" s="144"/>
      <c r="I57" s="144"/>
      <c r="J57" s="143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</row>
    <row r="58" spans="1:41" ht="12">
      <c r="A58" s="142"/>
      <c r="B58" s="143"/>
      <c r="C58" s="143"/>
      <c r="D58" s="143"/>
      <c r="E58" s="143"/>
      <c r="F58" s="144"/>
      <c r="G58" s="144"/>
      <c r="H58" s="144"/>
      <c r="I58" s="144"/>
      <c r="J58" s="143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</row>
    <row r="59" spans="1:41" ht="12">
      <c r="A59" s="142"/>
      <c r="B59" s="143"/>
      <c r="C59" s="143"/>
      <c r="D59" s="143"/>
      <c r="E59" s="143"/>
      <c r="F59" s="144"/>
      <c r="G59" s="144"/>
      <c r="H59" s="144"/>
      <c r="I59" s="144"/>
      <c r="J59" s="143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</row>
    <row r="60" spans="1:41" ht="12">
      <c r="A60" s="142"/>
      <c r="B60" s="143"/>
      <c r="C60" s="143"/>
      <c r="D60" s="143"/>
      <c r="E60" s="143"/>
      <c r="F60" s="144"/>
      <c r="G60" s="144"/>
      <c r="H60" s="144"/>
      <c r="I60" s="144"/>
      <c r="J60" s="143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</row>
    <row r="61" spans="1:41" ht="12">
      <c r="A61" s="146"/>
      <c r="B61" s="118"/>
      <c r="C61" s="118"/>
      <c r="D61" s="118"/>
      <c r="E61" s="118"/>
      <c r="F61" s="147"/>
      <c r="G61" s="147"/>
      <c r="H61" s="147"/>
      <c r="I61" s="147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</row>
    <row r="62" spans="1:41" ht="12">
      <c r="A62" s="146"/>
      <c r="B62" s="118"/>
      <c r="C62" s="118"/>
      <c r="D62" s="118"/>
      <c r="E62" s="118"/>
      <c r="F62" s="147"/>
      <c r="G62" s="147"/>
      <c r="H62" s="147"/>
      <c r="I62" s="147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</row>
    <row r="63" spans="1:41" ht="12">
      <c r="A63" s="146"/>
      <c r="B63" s="118"/>
      <c r="C63" s="118"/>
      <c r="D63" s="118"/>
      <c r="E63" s="118"/>
      <c r="F63" s="147"/>
      <c r="G63" s="147"/>
      <c r="H63" s="147"/>
      <c r="I63" s="147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7"/>
      <c r="AO63" s="117"/>
    </row>
    <row r="64" spans="1:41" ht="12">
      <c r="A64" s="146"/>
      <c r="B64" s="118"/>
      <c r="C64" s="118"/>
      <c r="D64" s="118"/>
      <c r="E64" s="118"/>
      <c r="F64" s="147"/>
      <c r="G64" s="147"/>
      <c r="H64" s="147"/>
      <c r="I64" s="147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7"/>
      <c r="AO64" s="117"/>
    </row>
    <row r="65" spans="1:41" ht="12">
      <c r="A65" s="146"/>
      <c r="B65" s="118"/>
      <c r="C65" s="118"/>
      <c r="D65" s="118"/>
      <c r="E65" s="118"/>
      <c r="F65" s="147"/>
      <c r="G65" s="147"/>
      <c r="H65" s="147"/>
      <c r="I65" s="147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7"/>
      <c r="AO65" s="117"/>
    </row>
    <row r="66" spans="1:41" ht="12">
      <c r="A66" s="146"/>
      <c r="B66" s="118"/>
      <c r="C66" s="118"/>
      <c r="D66" s="118"/>
      <c r="E66" s="118"/>
      <c r="F66" s="147"/>
      <c r="G66" s="147"/>
      <c r="H66" s="147"/>
      <c r="I66" s="147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7"/>
      <c r="AO66" s="117"/>
    </row>
    <row r="67" spans="1:39" ht="12">
      <c r="A67" s="146"/>
      <c r="B67" s="118"/>
      <c r="C67" s="118"/>
      <c r="D67" s="118"/>
      <c r="E67" s="118"/>
      <c r="F67" s="147"/>
      <c r="G67" s="147"/>
      <c r="H67" s="147"/>
      <c r="I67" s="147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</row>
    <row r="68" spans="1:39" ht="12">
      <c r="A68" s="146"/>
      <c r="B68" s="118"/>
      <c r="C68" s="118"/>
      <c r="D68" s="118"/>
      <c r="E68" s="118"/>
      <c r="F68" s="147"/>
      <c r="G68" s="147"/>
      <c r="H68" s="147"/>
      <c r="I68" s="147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</row>
    <row r="69" spans="1:39" ht="12">
      <c r="A69" s="146"/>
      <c r="B69" s="118"/>
      <c r="C69" s="118"/>
      <c r="D69" s="118"/>
      <c r="E69" s="118"/>
      <c r="F69" s="147"/>
      <c r="G69" s="147"/>
      <c r="H69" s="147"/>
      <c r="I69" s="147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</row>
    <row r="70" spans="1:39" ht="12">
      <c r="A70" s="146"/>
      <c r="B70" s="118"/>
      <c r="C70" s="118"/>
      <c r="D70" s="118"/>
      <c r="E70" s="118"/>
      <c r="F70" s="147"/>
      <c r="G70" s="147"/>
      <c r="H70" s="147"/>
      <c r="I70" s="147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</row>
    <row r="71" spans="1:39" ht="12">
      <c r="A71" s="146"/>
      <c r="B71" s="118"/>
      <c r="C71" s="118"/>
      <c r="D71" s="118"/>
      <c r="E71" s="118"/>
      <c r="F71" s="147"/>
      <c r="G71" s="147"/>
      <c r="H71" s="147"/>
      <c r="I71" s="147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</row>
    <row r="72" spans="1:39" ht="12">
      <c r="A72" s="146"/>
      <c r="B72" s="118"/>
      <c r="C72" s="118"/>
      <c r="D72" s="118"/>
      <c r="E72" s="118"/>
      <c r="F72" s="147"/>
      <c r="G72" s="147"/>
      <c r="H72" s="147"/>
      <c r="I72" s="147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</row>
    <row r="73" spans="1:39" ht="12">
      <c r="A73" s="146"/>
      <c r="B73" s="118"/>
      <c r="C73" s="118"/>
      <c r="D73" s="118"/>
      <c r="E73" s="118"/>
      <c r="F73" s="147"/>
      <c r="G73" s="147"/>
      <c r="H73" s="147"/>
      <c r="I73" s="147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</row>
    <row r="74" spans="1:39" ht="12">
      <c r="A74" s="146"/>
      <c r="B74" s="118"/>
      <c r="C74" s="118"/>
      <c r="D74" s="118"/>
      <c r="E74" s="118"/>
      <c r="F74" s="147"/>
      <c r="G74" s="147"/>
      <c r="H74" s="147"/>
      <c r="I74" s="147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</row>
    <row r="75" spans="1:39" ht="12">
      <c r="A75" s="146"/>
      <c r="B75" s="118"/>
      <c r="C75" s="118"/>
      <c r="D75" s="118"/>
      <c r="E75" s="118"/>
      <c r="F75" s="147"/>
      <c r="G75" s="147"/>
      <c r="H75" s="147"/>
      <c r="I75" s="147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</row>
    <row r="76" spans="1:39" ht="12">
      <c r="A76" s="146"/>
      <c r="B76" s="118"/>
      <c r="C76" s="118"/>
      <c r="D76" s="118"/>
      <c r="E76" s="118"/>
      <c r="F76" s="147"/>
      <c r="G76" s="147"/>
      <c r="H76" s="147"/>
      <c r="I76" s="147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</row>
    <row r="77" spans="1:39" ht="12">
      <c r="A77" s="146"/>
      <c r="B77" s="118"/>
      <c r="C77" s="118"/>
      <c r="D77" s="118"/>
      <c r="E77" s="118"/>
      <c r="F77" s="147"/>
      <c r="G77" s="147"/>
      <c r="H77" s="147"/>
      <c r="I77" s="147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</row>
    <row r="78" spans="1:39" ht="12">
      <c r="A78" s="146"/>
      <c r="B78" s="118"/>
      <c r="C78" s="118"/>
      <c r="D78" s="118"/>
      <c r="E78" s="118"/>
      <c r="F78" s="147"/>
      <c r="G78" s="147"/>
      <c r="H78" s="147"/>
      <c r="I78" s="147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</row>
    <row r="79" spans="1:39" ht="12">
      <c r="A79" s="146"/>
      <c r="B79" s="118"/>
      <c r="C79" s="118"/>
      <c r="D79" s="118"/>
      <c r="E79" s="118"/>
      <c r="F79" s="147"/>
      <c r="G79" s="147"/>
      <c r="H79" s="147"/>
      <c r="I79" s="147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</row>
    <row r="80" spans="1:39" ht="12">
      <c r="A80" s="146"/>
      <c r="B80" s="118"/>
      <c r="C80" s="118"/>
      <c r="D80" s="118"/>
      <c r="E80" s="118"/>
      <c r="F80" s="147"/>
      <c r="G80" s="147"/>
      <c r="H80" s="147"/>
      <c r="I80" s="147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</row>
    <row r="81" spans="1:39" ht="12">
      <c r="A81" s="146"/>
      <c r="B81" s="118"/>
      <c r="C81" s="118"/>
      <c r="D81" s="118"/>
      <c r="E81" s="118"/>
      <c r="F81" s="147"/>
      <c r="G81" s="147"/>
      <c r="H81" s="147"/>
      <c r="I81" s="147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</row>
    <row r="82" spans="1:39" ht="12">
      <c r="A82" s="146"/>
      <c r="B82" s="118"/>
      <c r="C82" s="118"/>
      <c r="D82" s="118"/>
      <c r="E82" s="118"/>
      <c r="F82" s="147"/>
      <c r="G82" s="147"/>
      <c r="H82" s="147"/>
      <c r="I82" s="147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</row>
    <row r="83" spans="1:39" ht="12">
      <c r="A83" s="146"/>
      <c r="B83" s="118"/>
      <c r="C83" s="118"/>
      <c r="D83" s="118"/>
      <c r="E83" s="118"/>
      <c r="F83" s="147"/>
      <c r="G83" s="147"/>
      <c r="H83" s="147"/>
      <c r="I83" s="147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</row>
    <row r="84" spans="1:39" ht="12">
      <c r="A84" s="146"/>
      <c r="B84" s="118"/>
      <c r="C84" s="118"/>
      <c r="D84" s="118"/>
      <c r="E84" s="118"/>
      <c r="F84" s="147"/>
      <c r="G84" s="147"/>
      <c r="H84" s="147"/>
      <c r="I84" s="147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</row>
    <row r="85" spans="1:39" ht="12">
      <c r="A85" s="146"/>
      <c r="B85" s="118"/>
      <c r="C85" s="118"/>
      <c r="D85" s="118"/>
      <c r="E85" s="118"/>
      <c r="F85" s="147"/>
      <c r="G85" s="147"/>
      <c r="H85" s="147"/>
      <c r="I85" s="147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</row>
    <row r="86" spans="1:39" ht="12">
      <c r="A86" s="146"/>
      <c r="B86" s="118"/>
      <c r="C86" s="118"/>
      <c r="D86" s="118"/>
      <c r="E86" s="118"/>
      <c r="F86" s="147"/>
      <c r="G86" s="147"/>
      <c r="H86" s="147"/>
      <c r="I86" s="147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</row>
    <row r="87" spans="1:39" ht="12">
      <c r="A87" s="146"/>
      <c r="B87" s="118"/>
      <c r="C87" s="118"/>
      <c r="D87" s="118"/>
      <c r="E87" s="118"/>
      <c r="F87" s="147"/>
      <c r="G87" s="147"/>
      <c r="H87" s="147"/>
      <c r="I87" s="147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</row>
    <row r="88" spans="1:39" ht="12">
      <c r="A88" s="146"/>
      <c r="B88" s="118"/>
      <c r="C88" s="118"/>
      <c r="D88" s="118"/>
      <c r="E88" s="118"/>
      <c r="F88" s="147"/>
      <c r="G88" s="147"/>
      <c r="H88" s="147"/>
      <c r="I88" s="147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</row>
    <row r="89" spans="1:39" ht="12">
      <c r="A89" s="146"/>
      <c r="B89" s="118"/>
      <c r="C89" s="118"/>
      <c r="D89" s="118"/>
      <c r="E89" s="118"/>
      <c r="F89" s="147"/>
      <c r="G89" s="147"/>
      <c r="H89" s="147"/>
      <c r="I89" s="147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</row>
    <row r="90" spans="1:39" ht="12">
      <c r="A90" s="146"/>
      <c r="B90" s="118"/>
      <c r="C90" s="118"/>
      <c r="D90" s="118"/>
      <c r="E90" s="118"/>
      <c r="F90" s="147"/>
      <c r="G90" s="147"/>
      <c r="H90" s="147"/>
      <c r="I90" s="147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</row>
    <row r="91" spans="1:39" ht="12">
      <c r="A91" s="146"/>
      <c r="B91" s="118"/>
      <c r="C91" s="118"/>
      <c r="D91" s="118"/>
      <c r="E91" s="118"/>
      <c r="F91" s="147"/>
      <c r="G91" s="147"/>
      <c r="H91" s="147"/>
      <c r="I91" s="147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</row>
    <row r="92" spans="1:39" ht="12">
      <c r="A92" s="146"/>
      <c r="B92" s="118"/>
      <c r="C92" s="118"/>
      <c r="D92" s="118"/>
      <c r="E92" s="118"/>
      <c r="F92" s="147"/>
      <c r="G92" s="147"/>
      <c r="H92" s="147"/>
      <c r="I92" s="147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</row>
    <row r="93" spans="1:39" ht="12">
      <c r="A93" s="146"/>
      <c r="B93" s="118"/>
      <c r="C93" s="118"/>
      <c r="D93" s="118"/>
      <c r="E93" s="118"/>
      <c r="F93" s="147"/>
      <c r="G93" s="147"/>
      <c r="H93" s="147"/>
      <c r="I93" s="147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</row>
    <row r="94" spans="1:39" ht="12">
      <c r="A94" s="146"/>
      <c r="B94" s="118"/>
      <c r="C94" s="118"/>
      <c r="D94" s="118"/>
      <c r="E94" s="118"/>
      <c r="F94" s="147"/>
      <c r="G94" s="147"/>
      <c r="H94" s="147"/>
      <c r="I94" s="147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</row>
    <row r="95" spans="1:39" ht="12">
      <c r="A95" s="146"/>
      <c r="B95" s="118"/>
      <c r="C95" s="118"/>
      <c r="D95" s="118"/>
      <c r="E95" s="118"/>
      <c r="F95" s="147"/>
      <c r="G95" s="147"/>
      <c r="H95" s="147"/>
      <c r="I95" s="147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</row>
    <row r="96" spans="1:39" ht="12">
      <c r="A96" s="146"/>
      <c r="B96" s="118"/>
      <c r="C96" s="118"/>
      <c r="D96" s="118"/>
      <c r="E96" s="118"/>
      <c r="F96" s="147"/>
      <c r="G96" s="147"/>
      <c r="H96" s="147"/>
      <c r="I96" s="147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</row>
    <row r="97" spans="1:39" ht="12">
      <c r="A97" s="146"/>
      <c r="B97" s="118"/>
      <c r="C97" s="118"/>
      <c r="D97" s="118"/>
      <c r="E97" s="118"/>
      <c r="F97" s="147"/>
      <c r="G97" s="147"/>
      <c r="H97" s="147"/>
      <c r="I97" s="147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</row>
    <row r="98" spans="1:39" ht="12">
      <c r="A98" s="146"/>
      <c r="B98" s="118"/>
      <c r="C98" s="118"/>
      <c r="D98" s="118"/>
      <c r="E98" s="118"/>
      <c r="F98" s="147"/>
      <c r="G98" s="147"/>
      <c r="H98" s="147"/>
      <c r="I98" s="147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</row>
    <row r="99" spans="1:39" ht="12">
      <c r="A99" s="146"/>
      <c r="B99" s="118"/>
      <c r="C99" s="118"/>
      <c r="D99" s="118"/>
      <c r="E99" s="118"/>
      <c r="F99" s="147"/>
      <c r="G99" s="147"/>
      <c r="H99" s="147"/>
      <c r="I99" s="147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</row>
    <row r="100" spans="1:39" ht="12">
      <c r="A100" s="146"/>
      <c r="B100" s="118"/>
      <c r="C100" s="118"/>
      <c r="D100" s="118"/>
      <c r="E100" s="118"/>
      <c r="F100" s="147"/>
      <c r="G100" s="147"/>
      <c r="H100" s="147"/>
      <c r="I100" s="147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</row>
    <row r="101" spans="1:39" ht="12">
      <c r="A101" s="146"/>
      <c r="B101" s="118"/>
      <c r="C101" s="118"/>
      <c r="D101" s="118"/>
      <c r="E101" s="118"/>
      <c r="F101" s="147"/>
      <c r="G101" s="147"/>
      <c r="H101" s="147"/>
      <c r="I101" s="147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</row>
    <row r="102" spans="1:39" ht="12">
      <c r="A102" s="146"/>
      <c r="B102" s="118"/>
      <c r="C102" s="118"/>
      <c r="D102" s="118"/>
      <c r="E102" s="118"/>
      <c r="F102" s="147"/>
      <c r="G102" s="147"/>
      <c r="H102" s="147"/>
      <c r="I102" s="147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</row>
    <row r="103" spans="1:39" ht="12">
      <c r="A103" s="146"/>
      <c r="B103" s="118"/>
      <c r="C103" s="118"/>
      <c r="D103" s="118"/>
      <c r="E103" s="118"/>
      <c r="F103" s="147"/>
      <c r="G103" s="147"/>
      <c r="H103" s="147"/>
      <c r="I103" s="147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</row>
    <row r="104" spans="1:39" ht="12">
      <c r="A104" s="146"/>
      <c r="B104" s="118"/>
      <c r="C104" s="118"/>
      <c r="D104" s="118"/>
      <c r="E104" s="118"/>
      <c r="F104" s="147"/>
      <c r="G104" s="147"/>
      <c r="H104" s="147"/>
      <c r="I104" s="147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</row>
    <row r="105" spans="1:39" ht="12">
      <c r="A105" s="146"/>
      <c r="B105" s="118"/>
      <c r="C105" s="118"/>
      <c r="D105" s="118"/>
      <c r="E105" s="118"/>
      <c r="F105" s="147"/>
      <c r="G105" s="147"/>
      <c r="H105" s="147"/>
      <c r="I105" s="147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</row>
    <row r="106" spans="1:39" ht="12">
      <c r="A106" s="146"/>
      <c r="B106" s="118"/>
      <c r="C106" s="118"/>
      <c r="D106" s="118"/>
      <c r="E106" s="118"/>
      <c r="F106" s="147"/>
      <c r="G106" s="147"/>
      <c r="H106" s="147"/>
      <c r="I106" s="147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</row>
    <row r="107" spans="1:39" ht="12">
      <c r="A107" s="146"/>
      <c r="B107" s="118"/>
      <c r="C107" s="118"/>
      <c r="D107" s="118"/>
      <c r="E107" s="118"/>
      <c r="F107" s="147"/>
      <c r="G107" s="147"/>
      <c r="H107" s="147"/>
      <c r="I107" s="147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</row>
    <row r="108" spans="1:39" ht="12">
      <c r="A108" s="146"/>
      <c r="B108" s="118"/>
      <c r="C108" s="118"/>
      <c r="D108" s="118"/>
      <c r="E108" s="118"/>
      <c r="F108" s="147"/>
      <c r="G108" s="147"/>
      <c r="H108" s="147"/>
      <c r="I108" s="147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</row>
    <row r="109" spans="1:39" ht="12">
      <c r="A109" s="146"/>
      <c r="B109" s="118"/>
      <c r="C109" s="118"/>
      <c r="D109" s="118"/>
      <c r="E109" s="118"/>
      <c r="F109" s="147"/>
      <c r="G109" s="147"/>
      <c r="H109" s="147"/>
      <c r="I109" s="147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</row>
    <row r="110" spans="1:39" ht="12">
      <c r="A110" s="146"/>
      <c r="B110" s="118"/>
      <c r="C110" s="118"/>
      <c r="D110" s="118"/>
      <c r="E110" s="118"/>
      <c r="F110" s="147"/>
      <c r="G110" s="147"/>
      <c r="H110" s="147"/>
      <c r="I110" s="147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</row>
    <row r="111" spans="1:39" ht="12">
      <c r="A111" s="146"/>
      <c r="B111" s="118"/>
      <c r="C111" s="118"/>
      <c r="D111" s="118"/>
      <c r="E111" s="118"/>
      <c r="F111" s="147"/>
      <c r="G111" s="147"/>
      <c r="H111" s="147"/>
      <c r="I111" s="147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</row>
    <row r="112" spans="1:39" ht="12">
      <c r="A112" s="146"/>
      <c r="B112" s="118"/>
      <c r="C112" s="118"/>
      <c r="D112" s="118"/>
      <c r="E112" s="118"/>
      <c r="F112" s="147"/>
      <c r="G112" s="147"/>
      <c r="H112" s="147"/>
      <c r="I112" s="147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</row>
    <row r="113" spans="1:39" ht="12">
      <c r="A113" s="146"/>
      <c r="B113" s="118"/>
      <c r="C113" s="118"/>
      <c r="D113" s="118"/>
      <c r="E113" s="118"/>
      <c r="F113" s="147"/>
      <c r="G113" s="147"/>
      <c r="H113" s="147"/>
      <c r="I113" s="147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</row>
    <row r="114" spans="1:39" ht="12">
      <c r="A114" s="146"/>
      <c r="B114" s="118"/>
      <c r="C114" s="118"/>
      <c r="D114" s="118"/>
      <c r="E114" s="118"/>
      <c r="F114" s="147"/>
      <c r="G114" s="147"/>
      <c r="H114" s="147"/>
      <c r="I114" s="147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</row>
    <row r="115" spans="1:39" ht="12">
      <c r="A115" s="146"/>
      <c r="B115" s="118"/>
      <c r="C115" s="118"/>
      <c r="D115" s="118"/>
      <c r="E115" s="118"/>
      <c r="F115" s="147"/>
      <c r="G115" s="147"/>
      <c r="H115" s="147"/>
      <c r="I115" s="147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</row>
    <row r="116" spans="1:39" ht="12">
      <c r="A116" s="146"/>
      <c r="B116" s="118"/>
      <c r="C116" s="118"/>
      <c r="D116" s="118"/>
      <c r="E116" s="118"/>
      <c r="F116" s="147"/>
      <c r="G116" s="147"/>
      <c r="H116" s="147"/>
      <c r="I116" s="147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</row>
    <row r="117" spans="1:39" ht="12">
      <c r="A117" s="146"/>
      <c r="B117" s="118"/>
      <c r="C117" s="118"/>
      <c r="D117" s="118"/>
      <c r="E117" s="118"/>
      <c r="F117" s="147"/>
      <c r="G117" s="147"/>
      <c r="H117" s="147"/>
      <c r="I117" s="147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</row>
    <row r="118" spans="1:39" ht="12">
      <c r="A118" s="146"/>
      <c r="B118" s="118"/>
      <c r="C118" s="118"/>
      <c r="D118" s="118"/>
      <c r="E118" s="118"/>
      <c r="F118" s="147"/>
      <c r="G118" s="147"/>
      <c r="H118" s="147"/>
      <c r="I118" s="147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</row>
    <row r="119" spans="1:39" ht="12">
      <c r="A119" s="146"/>
      <c r="B119" s="118"/>
      <c r="C119" s="118"/>
      <c r="D119" s="118"/>
      <c r="E119" s="118"/>
      <c r="F119" s="147"/>
      <c r="G119" s="147"/>
      <c r="H119" s="147"/>
      <c r="I119" s="147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</row>
    <row r="120" spans="1:39" ht="12">
      <c r="A120" s="146"/>
      <c r="B120" s="118"/>
      <c r="C120" s="118"/>
      <c r="D120" s="118"/>
      <c r="E120" s="118"/>
      <c r="F120" s="147"/>
      <c r="G120" s="147"/>
      <c r="H120" s="147"/>
      <c r="I120" s="147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</row>
    <row r="121" spans="1:39" ht="12">
      <c r="A121" s="146"/>
      <c r="B121" s="118"/>
      <c r="C121" s="118"/>
      <c r="D121" s="118"/>
      <c r="E121" s="118"/>
      <c r="F121" s="147"/>
      <c r="G121" s="147"/>
      <c r="H121" s="147"/>
      <c r="I121" s="147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</row>
    <row r="122" spans="1:39" ht="12">
      <c r="A122" s="146"/>
      <c r="B122" s="118"/>
      <c r="C122" s="118"/>
      <c r="D122" s="118"/>
      <c r="E122" s="118"/>
      <c r="F122" s="147"/>
      <c r="G122" s="147"/>
      <c r="H122" s="147"/>
      <c r="I122" s="147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</row>
    <row r="123" spans="1:39" ht="12">
      <c r="A123" s="146"/>
      <c r="B123" s="118"/>
      <c r="C123" s="118"/>
      <c r="D123" s="118"/>
      <c r="E123" s="118"/>
      <c r="F123" s="147"/>
      <c r="G123" s="147"/>
      <c r="H123" s="147"/>
      <c r="I123" s="147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</row>
    <row r="124" spans="1:39" ht="12">
      <c r="A124" s="146"/>
      <c r="B124" s="118"/>
      <c r="C124" s="118"/>
      <c r="D124" s="118"/>
      <c r="E124" s="118"/>
      <c r="F124" s="147"/>
      <c r="G124" s="147"/>
      <c r="H124" s="147"/>
      <c r="I124" s="147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</row>
    <row r="125" spans="1:39" ht="12">
      <c r="A125" s="146"/>
      <c r="B125" s="118"/>
      <c r="C125" s="118"/>
      <c r="D125" s="118"/>
      <c r="E125" s="118"/>
      <c r="F125" s="147"/>
      <c r="G125" s="147"/>
      <c r="H125" s="147"/>
      <c r="I125" s="147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</row>
    <row r="126" spans="1:39" ht="12">
      <c r="A126" s="146"/>
      <c r="B126" s="118"/>
      <c r="C126" s="118"/>
      <c r="D126" s="118"/>
      <c r="E126" s="118"/>
      <c r="F126" s="147"/>
      <c r="G126" s="147"/>
      <c r="H126" s="147"/>
      <c r="I126" s="147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</row>
    <row r="127" spans="1:39" ht="12">
      <c r="A127" s="146"/>
      <c r="B127" s="118"/>
      <c r="C127" s="118"/>
      <c r="D127" s="118"/>
      <c r="E127" s="118"/>
      <c r="F127" s="147"/>
      <c r="G127" s="147"/>
      <c r="H127" s="147"/>
      <c r="I127" s="147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</row>
    <row r="128" spans="1:39" ht="12">
      <c r="A128" s="146"/>
      <c r="B128" s="118"/>
      <c r="C128" s="118"/>
      <c r="D128" s="118"/>
      <c r="E128" s="118"/>
      <c r="F128" s="147"/>
      <c r="G128" s="147"/>
      <c r="H128" s="147"/>
      <c r="I128" s="147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</row>
    <row r="129" spans="1:39" ht="12">
      <c r="A129" s="146"/>
      <c r="B129" s="118"/>
      <c r="C129" s="118"/>
      <c r="D129" s="118"/>
      <c r="E129" s="118"/>
      <c r="F129" s="147"/>
      <c r="G129" s="147"/>
      <c r="H129" s="147"/>
      <c r="I129" s="147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</row>
    <row r="130" spans="1:39" ht="12">
      <c r="A130" s="146"/>
      <c r="B130" s="118"/>
      <c r="C130" s="118"/>
      <c r="D130" s="118"/>
      <c r="E130" s="118"/>
      <c r="F130" s="147"/>
      <c r="G130" s="147"/>
      <c r="H130" s="147"/>
      <c r="I130" s="147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</row>
    <row r="131" spans="1:39" ht="12">
      <c r="A131" s="146"/>
      <c r="B131" s="118"/>
      <c r="C131" s="118"/>
      <c r="D131" s="118"/>
      <c r="E131" s="118"/>
      <c r="F131" s="147"/>
      <c r="G131" s="147"/>
      <c r="H131" s="147"/>
      <c r="I131" s="147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</row>
    <row r="132" spans="1:39" ht="12">
      <c r="A132" s="146"/>
      <c r="B132" s="118"/>
      <c r="C132" s="118"/>
      <c r="D132" s="118"/>
      <c r="E132" s="118"/>
      <c r="F132" s="147"/>
      <c r="G132" s="147"/>
      <c r="H132" s="147"/>
      <c r="I132" s="147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</row>
    <row r="133" spans="1:39" ht="12">
      <c r="A133" s="146"/>
      <c r="B133" s="118"/>
      <c r="C133" s="118"/>
      <c r="D133" s="118"/>
      <c r="E133" s="118"/>
      <c r="F133" s="147"/>
      <c r="G133" s="147"/>
      <c r="H133" s="147"/>
      <c r="I133" s="147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</row>
    <row r="134" spans="1:39" ht="12">
      <c r="A134" s="146"/>
      <c r="B134" s="118"/>
      <c r="C134" s="118"/>
      <c r="D134" s="118"/>
      <c r="E134" s="118"/>
      <c r="F134" s="147"/>
      <c r="G134" s="147"/>
      <c r="H134" s="147"/>
      <c r="I134" s="147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</row>
    <row r="135" spans="1:39" ht="12">
      <c r="A135" s="146"/>
      <c r="B135" s="118"/>
      <c r="C135" s="118"/>
      <c r="D135" s="118"/>
      <c r="E135" s="118"/>
      <c r="F135" s="147"/>
      <c r="G135" s="147"/>
      <c r="H135" s="147"/>
      <c r="I135" s="147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</row>
    <row r="136" spans="1:39" ht="12">
      <c r="A136" s="146"/>
      <c r="B136" s="118"/>
      <c r="C136" s="118"/>
      <c r="D136" s="118"/>
      <c r="E136" s="118"/>
      <c r="F136" s="147"/>
      <c r="G136" s="147"/>
      <c r="H136" s="147"/>
      <c r="I136" s="147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</row>
    <row r="137" spans="1:39" ht="12">
      <c r="A137" s="146"/>
      <c r="B137" s="118"/>
      <c r="C137" s="118"/>
      <c r="D137" s="118"/>
      <c r="E137" s="118"/>
      <c r="F137" s="147"/>
      <c r="G137" s="147"/>
      <c r="H137" s="147"/>
      <c r="I137" s="147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</row>
    <row r="138" spans="1:39" ht="12">
      <c r="A138" s="146"/>
      <c r="B138" s="118"/>
      <c r="C138" s="118"/>
      <c r="D138" s="118"/>
      <c r="E138" s="118"/>
      <c r="F138" s="147"/>
      <c r="G138" s="147"/>
      <c r="H138" s="147"/>
      <c r="I138" s="147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</row>
    <row r="139" spans="1:39" ht="12">
      <c r="A139" s="146"/>
      <c r="B139" s="118"/>
      <c r="C139" s="118"/>
      <c r="D139" s="118"/>
      <c r="E139" s="118"/>
      <c r="F139" s="147"/>
      <c r="G139" s="147"/>
      <c r="H139" s="147"/>
      <c r="I139" s="147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</row>
    <row r="140" spans="1:39" ht="12">
      <c r="A140" s="146"/>
      <c r="B140" s="118"/>
      <c r="C140" s="118"/>
      <c r="D140" s="118"/>
      <c r="E140" s="118"/>
      <c r="F140" s="147"/>
      <c r="G140" s="147"/>
      <c r="H140" s="147"/>
      <c r="I140" s="147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</row>
    <row r="141" spans="1:39" ht="12">
      <c r="A141" s="146"/>
      <c r="B141" s="118"/>
      <c r="C141" s="118"/>
      <c r="D141" s="118"/>
      <c r="E141" s="118"/>
      <c r="F141" s="147"/>
      <c r="G141" s="147"/>
      <c r="H141" s="147"/>
      <c r="I141" s="147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</row>
    <row r="142" spans="1:39" ht="12">
      <c r="A142" s="146"/>
      <c r="B142" s="118"/>
      <c r="C142" s="118"/>
      <c r="D142" s="118"/>
      <c r="E142" s="118"/>
      <c r="F142" s="147"/>
      <c r="G142" s="147"/>
      <c r="H142" s="147"/>
      <c r="I142" s="147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</row>
    <row r="143" spans="1:39" ht="12">
      <c r="A143" s="146"/>
      <c r="B143" s="118"/>
      <c r="C143" s="118"/>
      <c r="D143" s="118"/>
      <c r="E143" s="118"/>
      <c r="F143" s="147"/>
      <c r="G143" s="147"/>
      <c r="H143" s="147"/>
      <c r="I143" s="147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</row>
    <row r="144" spans="1:39" ht="12">
      <c r="A144" s="146"/>
      <c r="B144" s="118"/>
      <c r="C144" s="118"/>
      <c r="D144" s="118"/>
      <c r="E144" s="118"/>
      <c r="F144" s="147"/>
      <c r="G144" s="147"/>
      <c r="H144" s="147"/>
      <c r="I144" s="147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</row>
    <row r="145" spans="1:39" ht="12">
      <c r="A145" s="146"/>
      <c r="B145" s="118"/>
      <c r="C145" s="118"/>
      <c r="D145" s="118"/>
      <c r="E145" s="118"/>
      <c r="F145" s="147"/>
      <c r="G145" s="147"/>
      <c r="H145" s="147"/>
      <c r="I145" s="147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</row>
    <row r="146" spans="1:39" ht="12">
      <c r="A146" s="146"/>
      <c r="B146" s="118"/>
      <c r="C146" s="118"/>
      <c r="D146" s="118"/>
      <c r="E146" s="118"/>
      <c r="F146" s="147"/>
      <c r="G146" s="147"/>
      <c r="H146" s="147"/>
      <c r="I146" s="147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</row>
    <row r="147" spans="1:39" ht="12">
      <c r="A147" s="146"/>
      <c r="B147" s="118"/>
      <c r="C147" s="118"/>
      <c r="D147" s="118"/>
      <c r="E147" s="118"/>
      <c r="F147" s="147"/>
      <c r="G147" s="147"/>
      <c r="H147" s="147"/>
      <c r="I147" s="147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</row>
    <row r="148" spans="1:39" ht="12">
      <c r="A148" s="146"/>
      <c r="B148" s="118"/>
      <c r="C148" s="118"/>
      <c r="D148" s="118"/>
      <c r="E148" s="118"/>
      <c r="F148" s="147"/>
      <c r="G148" s="147"/>
      <c r="H148" s="147"/>
      <c r="I148" s="147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</row>
    <row r="149" spans="1:39" ht="12">
      <c r="A149" s="146"/>
      <c r="B149" s="118"/>
      <c r="C149" s="118"/>
      <c r="D149" s="118"/>
      <c r="E149" s="118"/>
      <c r="F149" s="147"/>
      <c r="G149" s="147"/>
      <c r="H149" s="147"/>
      <c r="I149" s="147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</row>
    <row r="150" spans="1:39" ht="12">
      <c r="A150" s="146"/>
      <c r="B150" s="118"/>
      <c r="C150" s="118"/>
      <c r="D150" s="118"/>
      <c r="E150" s="118"/>
      <c r="F150" s="147"/>
      <c r="G150" s="147"/>
      <c r="H150" s="147"/>
      <c r="I150" s="147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</row>
    <row r="151" spans="1:39" ht="12">
      <c r="A151" s="146"/>
      <c r="B151" s="118"/>
      <c r="C151" s="118"/>
      <c r="D151" s="118"/>
      <c r="E151" s="118"/>
      <c r="F151" s="147"/>
      <c r="G151" s="147"/>
      <c r="H151" s="147"/>
      <c r="I151" s="147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</row>
    <row r="152" spans="1:39" ht="12">
      <c r="A152" s="146"/>
      <c r="B152" s="118"/>
      <c r="C152" s="118"/>
      <c r="D152" s="118"/>
      <c r="E152" s="118"/>
      <c r="F152" s="147"/>
      <c r="G152" s="147"/>
      <c r="H152" s="147"/>
      <c r="I152" s="147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</row>
    <row r="153" spans="1:39" ht="12">
      <c r="A153" s="146"/>
      <c r="B153" s="118"/>
      <c r="C153" s="118"/>
      <c r="D153" s="118"/>
      <c r="E153" s="118"/>
      <c r="F153" s="147"/>
      <c r="G153" s="147"/>
      <c r="H153" s="147"/>
      <c r="I153" s="147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</row>
    <row r="154" spans="1:39" ht="12">
      <c r="A154" s="146"/>
      <c r="B154" s="118"/>
      <c r="C154" s="118"/>
      <c r="D154" s="118"/>
      <c r="E154" s="118"/>
      <c r="F154" s="147"/>
      <c r="G154" s="147"/>
      <c r="H154" s="147"/>
      <c r="I154" s="147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</row>
    <row r="155" spans="1:39" ht="12">
      <c r="A155" s="146"/>
      <c r="B155" s="118"/>
      <c r="C155" s="118"/>
      <c r="D155" s="118"/>
      <c r="E155" s="118"/>
      <c r="F155" s="147"/>
      <c r="G155" s="147"/>
      <c r="H155" s="147"/>
      <c r="I155" s="147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</row>
    <row r="156" spans="1:39" ht="12">
      <c r="A156" s="146"/>
      <c r="B156" s="118"/>
      <c r="C156" s="118"/>
      <c r="D156" s="118"/>
      <c r="E156" s="118"/>
      <c r="F156" s="147"/>
      <c r="G156" s="147"/>
      <c r="H156" s="147"/>
      <c r="I156" s="147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</row>
    <row r="157" spans="1:39" ht="12">
      <c r="A157" s="146"/>
      <c r="B157" s="118"/>
      <c r="C157" s="118"/>
      <c r="D157" s="118"/>
      <c r="E157" s="118"/>
      <c r="F157" s="147"/>
      <c r="G157" s="147"/>
      <c r="H157" s="147"/>
      <c r="I157" s="147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</row>
    <row r="158" spans="1:39" ht="12">
      <c r="A158" s="146"/>
      <c r="B158" s="118"/>
      <c r="C158" s="118"/>
      <c r="D158" s="118"/>
      <c r="E158" s="118"/>
      <c r="F158" s="147"/>
      <c r="G158" s="147"/>
      <c r="H158" s="147"/>
      <c r="I158" s="147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</row>
    <row r="159" spans="1:39" ht="12">
      <c r="A159" s="146"/>
      <c r="B159" s="118"/>
      <c r="C159" s="118"/>
      <c r="D159" s="118"/>
      <c r="E159" s="118"/>
      <c r="F159" s="147"/>
      <c r="G159" s="147"/>
      <c r="H159" s="147"/>
      <c r="I159" s="147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</row>
    <row r="160" spans="1:39" ht="12">
      <c r="A160" s="146"/>
      <c r="B160" s="118"/>
      <c r="C160" s="118"/>
      <c r="D160" s="118"/>
      <c r="E160" s="118"/>
      <c r="F160" s="147"/>
      <c r="G160" s="147"/>
      <c r="H160" s="147"/>
      <c r="I160" s="147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</row>
    <row r="161" spans="1:39" ht="12">
      <c r="A161" s="146"/>
      <c r="B161" s="118"/>
      <c r="C161" s="118"/>
      <c r="D161" s="118"/>
      <c r="E161" s="118"/>
      <c r="F161" s="147"/>
      <c r="G161" s="147"/>
      <c r="H161" s="147"/>
      <c r="I161" s="147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</row>
    <row r="162" spans="1:39" ht="12">
      <c r="A162" s="146"/>
      <c r="B162" s="118"/>
      <c r="C162" s="118"/>
      <c r="D162" s="118"/>
      <c r="E162" s="118"/>
      <c r="F162" s="147"/>
      <c r="G162" s="147"/>
      <c r="H162" s="147"/>
      <c r="I162" s="147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</row>
    <row r="163" spans="1:39" ht="12">
      <c r="A163" s="146"/>
      <c r="B163" s="118"/>
      <c r="C163" s="118"/>
      <c r="D163" s="118"/>
      <c r="E163" s="118"/>
      <c r="F163" s="147"/>
      <c r="G163" s="147"/>
      <c r="H163" s="147"/>
      <c r="I163" s="147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</row>
    <row r="164" spans="1:39" ht="12">
      <c r="A164" s="146"/>
      <c r="B164" s="118"/>
      <c r="C164" s="118"/>
      <c r="D164" s="118"/>
      <c r="E164" s="118"/>
      <c r="F164" s="147"/>
      <c r="G164" s="147"/>
      <c r="H164" s="147"/>
      <c r="I164" s="147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</row>
    <row r="165" spans="1:39" ht="12">
      <c r="A165" s="146"/>
      <c r="B165" s="118"/>
      <c r="C165" s="118"/>
      <c r="D165" s="118"/>
      <c r="E165" s="118"/>
      <c r="F165" s="147"/>
      <c r="G165" s="147"/>
      <c r="H165" s="147"/>
      <c r="I165" s="147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</row>
    <row r="166" spans="1:39" ht="12">
      <c r="A166" s="146"/>
      <c r="B166" s="118"/>
      <c r="C166" s="118"/>
      <c r="D166" s="118"/>
      <c r="E166" s="118"/>
      <c r="F166" s="147"/>
      <c r="G166" s="147"/>
      <c r="H166" s="147"/>
      <c r="I166" s="147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</row>
    <row r="167" spans="1:39" ht="12">
      <c r="A167" s="146"/>
      <c r="B167" s="118"/>
      <c r="C167" s="118"/>
      <c r="D167" s="118"/>
      <c r="E167" s="118"/>
      <c r="F167" s="147"/>
      <c r="G167" s="147"/>
      <c r="H167" s="147"/>
      <c r="I167" s="147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</row>
    <row r="168" spans="1:39" ht="12">
      <c r="A168" s="146"/>
      <c r="B168" s="118"/>
      <c r="C168" s="118"/>
      <c r="D168" s="118"/>
      <c r="E168" s="118"/>
      <c r="F168" s="147"/>
      <c r="G168" s="147"/>
      <c r="H168" s="147"/>
      <c r="I168" s="147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</row>
    <row r="169" spans="1:39" ht="12">
      <c r="A169" s="146"/>
      <c r="B169" s="118"/>
      <c r="C169" s="118"/>
      <c r="D169" s="118"/>
      <c r="E169" s="118"/>
      <c r="F169" s="147"/>
      <c r="G169" s="147"/>
      <c r="H169" s="147"/>
      <c r="I169" s="147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</row>
    <row r="170" spans="1:39" ht="12">
      <c r="A170" s="146"/>
      <c r="B170" s="118"/>
      <c r="C170" s="118"/>
      <c r="D170" s="118"/>
      <c r="E170" s="118"/>
      <c r="F170" s="147"/>
      <c r="G170" s="147"/>
      <c r="H170" s="147"/>
      <c r="I170" s="147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</row>
    <row r="171" spans="1:39" ht="12">
      <c r="A171" s="146"/>
      <c r="B171" s="118"/>
      <c r="C171" s="118"/>
      <c r="D171" s="118"/>
      <c r="E171" s="118"/>
      <c r="F171" s="147"/>
      <c r="G171" s="147"/>
      <c r="H171" s="147"/>
      <c r="I171" s="147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</row>
    <row r="172" spans="1:39" ht="12">
      <c r="A172" s="146"/>
      <c r="B172" s="118"/>
      <c r="C172" s="118"/>
      <c r="D172" s="118"/>
      <c r="E172" s="118"/>
      <c r="F172" s="147"/>
      <c r="G172" s="147"/>
      <c r="H172" s="147"/>
      <c r="I172" s="147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</row>
    <row r="173" spans="1:39" ht="12">
      <c r="A173" s="146"/>
      <c r="B173" s="118"/>
      <c r="C173" s="118"/>
      <c r="D173" s="118"/>
      <c r="E173" s="118"/>
      <c r="F173" s="147"/>
      <c r="G173" s="147"/>
      <c r="H173" s="147"/>
      <c r="I173" s="147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</row>
    <row r="174" spans="1:39" ht="12">
      <c r="A174" s="146"/>
      <c r="B174" s="118"/>
      <c r="C174" s="118"/>
      <c r="D174" s="118"/>
      <c r="E174" s="118"/>
      <c r="F174" s="147"/>
      <c r="G174" s="147"/>
      <c r="H174" s="147"/>
      <c r="I174" s="147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</row>
    <row r="175" spans="1:39" ht="12">
      <c r="A175" s="146"/>
      <c r="B175" s="118"/>
      <c r="C175" s="118"/>
      <c r="D175" s="118"/>
      <c r="E175" s="118"/>
      <c r="F175" s="147"/>
      <c r="G175" s="147"/>
      <c r="H175" s="147"/>
      <c r="I175" s="147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</row>
    <row r="176" spans="1:39" ht="12">
      <c r="A176" s="146"/>
      <c r="B176" s="118"/>
      <c r="C176" s="118"/>
      <c r="D176" s="118"/>
      <c r="E176" s="118"/>
      <c r="F176" s="147"/>
      <c r="G176" s="147"/>
      <c r="H176" s="147"/>
      <c r="I176" s="147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</row>
    <row r="177" spans="1:39" ht="12">
      <c r="A177" s="146"/>
      <c r="B177" s="118"/>
      <c r="C177" s="118"/>
      <c r="D177" s="118"/>
      <c r="E177" s="118"/>
      <c r="F177" s="147"/>
      <c r="G177" s="147"/>
      <c r="H177" s="147"/>
      <c r="I177" s="147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</row>
    <row r="178" spans="1:39" ht="12">
      <c r="A178" s="146"/>
      <c r="B178" s="118"/>
      <c r="C178" s="118"/>
      <c r="D178" s="118"/>
      <c r="E178" s="118"/>
      <c r="F178" s="147"/>
      <c r="G178" s="147"/>
      <c r="H178" s="147"/>
      <c r="I178" s="147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</row>
    <row r="179" spans="1:39" ht="12">
      <c r="A179" s="146"/>
      <c r="B179" s="118"/>
      <c r="C179" s="118"/>
      <c r="D179" s="118"/>
      <c r="E179" s="118"/>
      <c r="F179" s="147"/>
      <c r="G179" s="147"/>
      <c r="H179" s="147"/>
      <c r="I179" s="147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</row>
    <row r="180" spans="1:39" ht="12">
      <c r="A180" s="146"/>
      <c r="B180" s="118"/>
      <c r="C180" s="118"/>
      <c r="D180" s="118"/>
      <c r="E180" s="118"/>
      <c r="F180" s="147"/>
      <c r="G180" s="147"/>
      <c r="H180" s="147"/>
      <c r="I180" s="147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</row>
    <row r="181" spans="1:39" ht="12">
      <c r="A181" s="146"/>
      <c r="B181" s="118"/>
      <c r="C181" s="118"/>
      <c r="D181" s="118"/>
      <c r="E181" s="118"/>
      <c r="F181" s="147"/>
      <c r="G181" s="147"/>
      <c r="H181" s="147"/>
      <c r="I181" s="147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</row>
    <row r="182" spans="1:39" ht="12">
      <c r="A182" s="146"/>
      <c r="B182" s="118"/>
      <c r="C182" s="118"/>
      <c r="D182" s="118"/>
      <c r="E182" s="118"/>
      <c r="F182" s="147"/>
      <c r="G182" s="147"/>
      <c r="H182" s="147"/>
      <c r="I182" s="147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</row>
    <row r="183" spans="1:39" ht="12">
      <c r="A183" s="146"/>
      <c r="B183" s="118"/>
      <c r="C183" s="118"/>
      <c r="D183" s="118"/>
      <c r="E183" s="118"/>
      <c r="F183" s="147"/>
      <c r="G183" s="147"/>
      <c r="H183" s="147"/>
      <c r="I183" s="147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</row>
    <row r="184" spans="1:39" ht="12">
      <c r="A184" s="146"/>
      <c r="B184" s="118"/>
      <c r="C184" s="118"/>
      <c r="D184" s="118"/>
      <c r="E184" s="118"/>
      <c r="F184" s="147"/>
      <c r="G184" s="147"/>
      <c r="H184" s="147"/>
      <c r="I184" s="147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</row>
    <row r="185" spans="1:39" ht="12">
      <c r="A185" s="146"/>
      <c r="B185" s="118"/>
      <c r="C185" s="118"/>
      <c r="D185" s="118"/>
      <c r="E185" s="118"/>
      <c r="F185" s="147"/>
      <c r="G185" s="147"/>
      <c r="H185" s="147"/>
      <c r="I185" s="147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</row>
    <row r="186" spans="1:39" ht="12">
      <c r="A186" s="146"/>
      <c r="B186" s="118"/>
      <c r="C186" s="118"/>
      <c r="D186" s="118"/>
      <c r="E186" s="118"/>
      <c r="F186" s="147"/>
      <c r="G186" s="147"/>
      <c r="H186" s="147"/>
      <c r="I186" s="147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</row>
    <row r="187" spans="1:39" ht="12">
      <c r="A187" s="146"/>
      <c r="B187" s="118"/>
      <c r="C187" s="118"/>
      <c r="D187" s="118"/>
      <c r="E187" s="118"/>
      <c r="F187" s="147"/>
      <c r="G187" s="147"/>
      <c r="H187" s="147"/>
      <c r="I187" s="147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</row>
    <row r="188" spans="1:39" ht="12">
      <c r="A188" s="146"/>
      <c r="B188" s="118"/>
      <c r="C188" s="118"/>
      <c r="D188" s="118"/>
      <c r="E188" s="118"/>
      <c r="F188" s="147"/>
      <c r="G188" s="147"/>
      <c r="H188" s="147"/>
      <c r="I188" s="147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</row>
    <row r="189" spans="1:39" ht="12">
      <c r="A189" s="146"/>
      <c r="B189" s="118"/>
      <c r="C189" s="118"/>
      <c r="D189" s="118"/>
      <c r="E189" s="118"/>
      <c r="F189" s="147"/>
      <c r="G189" s="147"/>
      <c r="H189" s="147"/>
      <c r="I189" s="147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</row>
    <row r="190" spans="1:39" ht="12">
      <c r="A190" s="146"/>
      <c r="B190" s="118"/>
      <c r="C190" s="118"/>
      <c r="D190" s="118"/>
      <c r="E190" s="118"/>
      <c r="F190" s="147"/>
      <c r="G190" s="147"/>
      <c r="H190" s="147"/>
      <c r="I190" s="147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</row>
    <row r="191" spans="1:39" ht="12">
      <c r="A191" s="146"/>
      <c r="B191" s="118"/>
      <c r="C191" s="118"/>
      <c r="D191" s="118"/>
      <c r="E191" s="118"/>
      <c r="F191" s="147"/>
      <c r="G191" s="147"/>
      <c r="H191" s="147"/>
      <c r="I191" s="147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</row>
    <row r="192" spans="1:39" ht="12">
      <c r="A192" s="146"/>
      <c r="B192" s="118"/>
      <c r="C192" s="118"/>
      <c r="D192" s="118"/>
      <c r="E192" s="118"/>
      <c r="F192" s="147"/>
      <c r="G192" s="147"/>
      <c r="H192" s="147"/>
      <c r="I192" s="147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</row>
    <row r="193" spans="1:39" ht="12">
      <c r="A193" s="146"/>
      <c r="B193" s="118"/>
      <c r="C193" s="118"/>
      <c r="D193" s="118"/>
      <c r="E193" s="118"/>
      <c r="F193" s="147"/>
      <c r="G193" s="147"/>
      <c r="H193" s="147"/>
      <c r="I193" s="147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</row>
    <row r="194" spans="1:39" ht="12">
      <c r="A194" s="146"/>
      <c r="B194" s="118"/>
      <c r="C194" s="118"/>
      <c r="D194" s="118"/>
      <c r="E194" s="118"/>
      <c r="F194" s="147"/>
      <c r="G194" s="147"/>
      <c r="H194" s="147"/>
      <c r="I194" s="147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</row>
    <row r="195" spans="1:39" ht="12">
      <c r="A195" s="146"/>
      <c r="B195" s="118"/>
      <c r="C195" s="118"/>
      <c r="D195" s="118"/>
      <c r="E195" s="118"/>
      <c r="F195" s="147"/>
      <c r="G195" s="147"/>
      <c r="H195" s="147"/>
      <c r="I195" s="147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</row>
    <row r="196" spans="1:39" ht="12">
      <c r="A196" s="146"/>
      <c r="B196" s="118"/>
      <c r="C196" s="118"/>
      <c r="D196" s="118"/>
      <c r="E196" s="118"/>
      <c r="F196" s="147"/>
      <c r="G196" s="147"/>
      <c r="H196" s="147"/>
      <c r="I196" s="147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</row>
    <row r="197" spans="1:39" ht="12">
      <c r="A197" s="146"/>
      <c r="B197" s="118"/>
      <c r="C197" s="118"/>
      <c r="D197" s="118"/>
      <c r="E197" s="118"/>
      <c r="F197" s="147"/>
      <c r="G197" s="147"/>
      <c r="H197" s="147"/>
      <c r="I197" s="147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</row>
    <row r="198" spans="1:39" ht="12">
      <c r="A198" s="146"/>
      <c r="B198" s="118"/>
      <c r="C198" s="118"/>
      <c r="D198" s="118"/>
      <c r="E198" s="118"/>
      <c r="F198" s="147"/>
      <c r="G198" s="147"/>
      <c r="H198" s="147"/>
      <c r="I198" s="147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</row>
    <row r="199" spans="1:39" ht="12">
      <c r="A199" s="146"/>
      <c r="B199" s="118"/>
      <c r="C199" s="118"/>
      <c r="D199" s="118"/>
      <c r="E199" s="118"/>
      <c r="F199" s="147"/>
      <c r="G199" s="147"/>
      <c r="H199" s="147"/>
      <c r="I199" s="147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</row>
    <row r="200" spans="1:39" ht="12">
      <c r="A200" s="146"/>
      <c r="B200" s="118"/>
      <c r="C200" s="118"/>
      <c r="D200" s="118"/>
      <c r="E200" s="118"/>
      <c r="F200" s="147"/>
      <c r="G200" s="147"/>
      <c r="H200" s="147"/>
      <c r="I200" s="147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</row>
    <row r="201" spans="1:39" ht="12">
      <c r="A201" s="146"/>
      <c r="B201" s="118"/>
      <c r="C201" s="118"/>
      <c r="D201" s="118"/>
      <c r="E201" s="118"/>
      <c r="F201" s="147"/>
      <c r="G201" s="147"/>
      <c r="H201" s="147"/>
      <c r="I201" s="147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</row>
    <row r="202" spans="1:39" ht="12">
      <c r="A202" s="146"/>
      <c r="B202" s="118"/>
      <c r="C202" s="118"/>
      <c r="D202" s="118"/>
      <c r="E202" s="118"/>
      <c r="F202" s="147"/>
      <c r="G202" s="147"/>
      <c r="H202" s="147"/>
      <c r="I202" s="147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</row>
    <row r="203" spans="1:39" ht="12">
      <c r="A203" s="146"/>
      <c r="B203" s="118"/>
      <c r="C203" s="118"/>
      <c r="D203" s="118"/>
      <c r="E203" s="118"/>
      <c r="F203" s="147"/>
      <c r="G203" s="147"/>
      <c r="H203" s="147"/>
      <c r="I203" s="147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</row>
    <row r="204" spans="1:39" ht="12">
      <c r="A204" s="148"/>
      <c r="B204" s="110"/>
      <c r="C204" s="110"/>
      <c r="D204" s="110"/>
      <c r="E204" s="110"/>
      <c r="F204" s="149"/>
      <c r="G204" s="149"/>
      <c r="H204" s="149"/>
      <c r="I204" s="149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</row>
    <row r="205" spans="1:39" ht="12">
      <c r="A205" s="148"/>
      <c r="B205" s="110"/>
      <c r="C205" s="110"/>
      <c r="D205" s="110"/>
      <c r="E205" s="110"/>
      <c r="F205" s="149"/>
      <c r="G205" s="149"/>
      <c r="H205" s="149"/>
      <c r="I205" s="149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</row>
  </sheetData>
  <sheetProtection/>
  <mergeCells count="3">
    <mergeCell ref="A5:I5"/>
    <mergeCell ref="A6:I6"/>
    <mergeCell ref="H1:I1"/>
  </mergeCells>
  <printOptions horizontalCentered="1"/>
  <pageMargins left="0" right="0" top="0.984251968503937" bottom="0.984251968503937" header="0.5118110236220472" footer="0.5118110236220472"/>
  <pageSetup firstPageNumber="21" useFirstPageNumber="1" fitToHeight="1" fitToWidth="1" horizontalDpi="600" verticalDpi="600" orientation="landscape" paperSize="9" scale="8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O205"/>
  <sheetViews>
    <sheetView workbookViewId="0" topLeftCell="A1">
      <selection activeCell="G26" sqref="G26"/>
    </sheetView>
  </sheetViews>
  <sheetFormatPr defaultColWidth="9.00390625" defaultRowHeight="12.75"/>
  <cols>
    <col min="1" max="1" width="20.75390625" style="153" customWidth="1"/>
    <col min="2" max="2" width="9.00390625" style="152" customWidth="1"/>
    <col min="3" max="3" width="25.625" style="153" customWidth="1"/>
    <col min="4" max="5" width="14.875" style="153" customWidth="1"/>
    <col min="6" max="6" width="19.75390625" style="151" customWidth="1"/>
    <col min="7" max="7" width="19.875" style="151" customWidth="1"/>
    <col min="8" max="8" width="14.875" style="151" customWidth="1"/>
    <col min="9" max="9" width="16.875" style="151" customWidth="1"/>
    <col min="10" max="10" width="16.75390625" style="153" customWidth="1"/>
    <col min="11" max="16384" width="9.125" style="153" customWidth="1"/>
  </cols>
  <sheetData>
    <row r="1" spans="1:9" ht="15">
      <c r="A1" s="151" t="s">
        <v>43</v>
      </c>
      <c r="I1" s="154"/>
    </row>
    <row r="2" spans="1:9" ht="15">
      <c r="A2" s="153" t="s">
        <v>45</v>
      </c>
      <c r="H2" s="269" t="s">
        <v>106</v>
      </c>
      <c r="I2" s="269"/>
    </row>
    <row r="3" ht="15">
      <c r="A3" s="153" t="s">
        <v>46</v>
      </c>
    </row>
    <row r="4" ht="15">
      <c r="A4" s="155" t="s">
        <v>47</v>
      </c>
    </row>
    <row r="5" spans="1:9" ht="23.25" customHeight="1">
      <c r="A5" s="267" t="s">
        <v>107</v>
      </c>
      <c r="B5" s="267"/>
      <c r="C5" s="267"/>
      <c r="D5" s="267"/>
      <c r="E5" s="267"/>
      <c r="F5" s="267"/>
      <c r="G5" s="267"/>
      <c r="H5" s="267"/>
      <c r="I5" s="267"/>
    </row>
    <row r="6" spans="1:9" ht="20.25" customHeight="1">
      <c r="A6" s="268" t="s">
        <v>141</v>
      </c>
      <c r="B6" s="268"/>
      <c r="C6" s="268"/>
      <c r="D6" s="268"/>
      <c r="E6" s="268"/>
      <c r="F6" s="268"/>
      <c r="G6" s="268"/>
      <c r="H6" s="268"/>
      <c r="I6" s="268"/>
    </row>
    <row r="7" spans="1:41" ht="36" customHeight="1">
      <c r="A7" s="156" t="s">
        <v>50</v>
      </c>
      <c r="B7" s="157"/>
      <c r="C7" s="156"/>
      <c r="D7" s="156"/>
      <c r="E7" s="156"/>
      <c r="F7" s="156"/>
      <c r="G7" s="156"/>
      <c r="H7" s="156"/>
      <c r="I7" s="156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</row>
    <row r="8" spans="1:41" ht="15.75" thickBot="1">
      <c r="A8" s="156"/>
      <c r="B8" s="157"/>
      <c r="C8" s="155"/>
      <c r="D8" s="155"/>
      <c r="E8" s="155"/>
      <c r="F8" s="156"/>
      <c r="G8" s="156"/>
      <c r="H8" s="156"/>
      <c r="I8" s="158" t="s">
        <v>51</v>
      </c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</row>
    <row r="9" spans="1:41" ht="61.5" customHeight="1" thickBot="1">
      <c r="A9" s="159" t="s">
        <v>3</v>
      </c>
      <c r="B9" s="160" t="s">
        <v>134</v>
      </c>
      <c r="C9" s="160" t="s">
        <v>7</v>
      </c>
      <c r="D9" s="160" t="s">
        <v>112</v>
      </c>
      <c r="E9" s="161" t="s">
        <v>113</v>
      </c>
      <c r="F9" s="161" t="s">
        <v>114</v>
      </c>
      <c r="G9" s="161" t="s">
        <v>115</v>
      </c>
      <c r="H9" s="161" t="s">
        <v>116</v>
      </c>
      <c r="I9" s="162" t="s">
        <v>117</v>
      </c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</row>
    <row r="10" spans="1:41" s="170" customFormat="1" ht="30" customHeight="1">
      <c r="A10" s="163"/>
      <c r="B10" s="164">
        <v>98216</v>
      </c>
      <c r="C10" s="165" t="s">
        <v>135</v>
      </c>
      <c r="D10" s="166">
        <v>11051597</v>
      </c>
      <c r="E10" s="167">
        <v>11051597</v>
      </c>
      <c r="F10" s="168"/>
      <c r="G10" s="168"/>
      <c r="H10" s="168">
        <v>11051597</v>
      </c>
      <c r="I10" s="169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</row>
    <row r="11" spans="1:41" s="170" customFormat="1" ht="30" customHeight="1">
      <c r="A11" s="163" t="s">
        <v>118</v>
      </c>
      <c r="B11" s="164">
        <v>98007</v>
      </c>
      <c r="C11" s="165" t="s">
        <v>136</v>
      </c>
      <c r="D11" s="166">
        <v>345000</v>
      </c>
      <c r="E11" s="172">
        <v>345000</v>
      </c>
      <c r="F11" s="173"/>
      <c r="G11" s="173"/>
      <c r="H11" s="173">
        <v>345000</v>
      </c>
      <c r="I11" s="174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</row>
    <row r="12" spans="1:41" s="170" customFormat="1" ht="30" customHeight="1">
      <c r="A12" s="163" t="s">
        <v>137</v>
      </c>
      <c r="B12" s="164">
        <v>98193</v>
      </c>
      <c r="C12" s="165" t="s">
        <v>138</v>
      </c>
      <c r="D12" s="166">
        <v>1957000</v>
      </c>
      <c r="E12" s="172">
        <v>1957000</v>
      </c>
      <c r="F12" s="173"/>
      <c r="G12" s="173"/>
      <c r="H12" s="173">
        <v>3808849.66</v>
      </c>
      <c r="I12" s="174">
        <f>E12-H12</f>
        <v>-1851849.6600000001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</row>
    <row r="13" spans="1:41" s="170" customFormat="1" ht="30" customHeight="1" thickBot="1">
      <c r="A13" s="163" t="s">
        <v>139</v>
      </c>
      <c r="B13" s="164">
        <v>98008</v>
      </c>
      <c r="C13" s="175" t="s">
        <v>140</v>
      </c>
      <c r="D13" s="166">
        <v>20000</v>
      </c>
      <c r="E13" s="172">
        <v>20000</v>
      </c>
      <c r="F13" s="173"/>
      <c r="G13" s="173"/>
      <c r="H13" s="173">
        <v>793749</v>
      </c>
      <c r="I13" s="174">
        <f>E13-H13</f>
        <v>-773749</v>
      </c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</row>
    <row r="14" spans="1:41" s="170" customFormat="1" ht="30" customHeight="1" thickBot="1">
      <c r="A14" s="176" t="s">
        <v>123</v>
      </c>
      <c r="B14" s="177"/>
      <c r="C14" s="178"/>
      <c r="D14" s="179">
        <f>D10+D11+D12+D13</f>
        <v>13373597</v>
      </c>
      <c r="E14" s="179">
        <f>E10+E11+E12+E13</f>
        <v>13373597</v>
      </c>
      <c r="F14" s="179">
        <f>F10+F11+F12+F13</f>
        <v>0</v>
      </c>
      <c r="G14" s="179">
        <f>G10+G11+G12+G13</f>
        <v>0</v>
      </c>
      <c r="H14" s="179">
        <f>H10+H11+H12+H13</f>
        <v>15999195.66</v>
      </c>
      <c r="I14" s="180">
        <f>E14-H14</f>
        <v>-2625598.66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</row>
    <row r="15" spans="1:41" s="186" customFormat="1" ht="12.75">
      <c r="A15" s="181" t="s">
        <v>124</v>
      </c>
      <c r="B15" s="182"/>
      <c r="C15" s="183"/>
      <c r="D15" s="183" t="s">
        <v>125</v>
      </c>
      <c r="E15" s="184" t="s">
        <v>126</v>
      </c>
      <c r="F15" s="184"/>
      <c r="G15" s="183"/>
      <c r="H15" s="183" t="s">
        <v>127</v>
      </c>
      <c r="I15" s="183" t="s">
        <v>128</v>
      </c>
      <c r="J15" s="183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</row>
    <row r="16" spans="1:41" s="186" customFormat="1" ht="12.75">
      <c r="A16" s="187" t="s">
        <v>129</v>
      </c>
      <c r="B16" s="182"/>
      <c r="C16" s="183"/>
      <c r="D16" s="183"/>
      <c r="E16" s="188" t="s">
        <v>130</v>
      </c>
      <c r="F16" s="184"/>
      <c r="G16" s="183"/>
      <c r="H16" s="194">
        <v>40936</v>
      </c>
      <c r="I16" s="183"/>
      <c r="J16" s="183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</row>
    <row r="17" spans="1:41" s="186" customFormat="1" ht="12.75">
      <c r="A17" s="187" t="s">
        <v>131</v>
      </c>
      <c r="B17" s="182"/>
      <c r="C17" s="183"/>
      <c r="D17" s="183"/>
      <c r="E17" s="188" t="s">
        <v>131</v>
      </c>
      <c r="F17" s="184"/>
      <c r="G17" s="183"/>
      <c r="H17" s="183"/>
      <c r="I17" s="183"/>
      <c r="J17" s="183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</row>
    <row r="18" spans="1:41" s="186" customFormat="1" ht="12.75">
      <c r="A18" s="183" t="s">
        <v>132</v>
      </c>
      <c r="B18" s="182"/>
      <c r="C18" s="183"/>
      <c r="D18" s="183" t="s">
        <v>133</v>
      </c>
      <c r="E18" s="183"/>
      <c r="F18" s="183"/>
      <c r="G18" s="183"/>
      <c r="H18" s="183"/>
      <c r="I18" s="183"/>
      <c r="J18" s="183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s="170" customFormat="1" ht="15">
      <c r="A19" s="189"/>
      <c r="B19" s="190"/>
      <c r="C19" s="189"/>
      <c r="D19" s="189"/>
      <c r="E19" s="189"/>
      <c r="F19" s="191"/>
      <c r="G19" s="191"/>
      <c r="H19" s="191"/>
      <c r="I19" s="191"/>
      <c r="J19" s="189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</row>
    <row r="20" spans="1:41" s="170" customFormat="1" ht="15">
      <c r="A20" s="189"/>
      <c r="B20" s="190"/>
      <c r="C20" s="189"/>
      <c r="D20" s="189"/>
      <c r="E20" s="189"/>
      <c r="F20" s="191"/>
      <c r="G20" s="191"/>
      <c r="H20" s="191"/>
      <c r="I20" s="191"/>
      <c r="J20" s="189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</row>
    <row r="21" spans="1:41" s="170" customFormat="1" ht="15">
      <c r="A21" s="189"/>
      <c r="B21" s="190"/>
      <c r="C21" s="189"/>
      <c r="D21" s="189"/>
      <c r="E21" s="189"/>
      <c r="F21" s="191"/>
      <c r="G21" s="191"/>
      <c r="H21" s="191"/>
      <c r="I21" s="191"/>
      <c r="J21" s="189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</row>
    <row r="22" spans="1:41" s="170" customFormat="1" ht="15">
      <c r="A22" s="189"/>
      <c r="B22" s="190"/>
      <c r="C22" s="189"/>
      <c r="D22" s="189"/>
      <c r="E22" s="189"/>
      <c r="F22" s="191"/>
      <c r="G22" s="191"/>
      <c r="H22" s="191"/>
      <c r="I22" s="191"/>
      <c r="J22" s="189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</row>
    <row r="23" spans="1:41" s="170" customFormat="1" ht="15">
      <c r="A23" s="189"/>
      <c r="B23" s="190"/>
      <c r="C23" s="189"/>
      <c r="D23" s="189"/>
      <c r="E23" s="189"/>
      <c r="F23" s="191"/>
      <c r="G23" s="191"/>
      <c r="H23" s="191"/>
      <c r="I23" s="191"/>
      <c r="J23" s="189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</row>
    <row r="24" spans="1:41" s="170" customFormat="1" ht="15">
      <c r="A24" s="189"/>
      <c r="B24" s="190"/>
      <c r="C24" s="189"/>
      <c r="D24" s="189"/>
      <c r="E24" s="189"/>
      <c r="F24" s="191"/>
      <c r="G24" s="191"/>
      <c r="H24" s="191"/>
      <c r="I24" s="191"/>
      <c r="J24" s="189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</row>
    <row r="25" spans="1:41" s="170" customFormat="1" ht="15">
      <c r="A25" s="189"/>
      <c r="B25" s="190"/>
      <c r="C25" s="189"/>
      <c r="D25" s="189"/>
      <c r="E25" s="189"/>
      <c r="F25" s="191"/>
      <c r="G25" s="191"/>
      <c r="H25" s="191"/>
      <c r="I25" s="191"/>
      <c r="J25" s="189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</row>
    <row r="26" spans="1:41" s="170" customFormat="1" ht="15">
      <c r="A26" s="189"/>
      <c r="B26" s="190"/>
      <c r="C26" s="189"/>
      <c r="D26" s="189"/>
      <c r="E26" s="189"/>
      <c r="F26" s="191"/>
      <c r="G26" s="191"/>
      <c r="H26" s="191"/>
      <c r="I26" s="191"/>
      <c r="J26" s="189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</row>
    <row r="27" spans="1:41" s="170" customFormat="1" ht="15">
      <c r="A27" s="189"/>
      <c r="B27" s="190"/>
      <c r="C27" s="189"/>
      <c r="D27" s="189"/>
      <c r="E27" s="189"/>
      <c r="F27" s="191"/>
      <c r="G27" s="191"/>
      <c r="H27" s="191"/>
      <c r="I27" s="191"/>
      <c r="J27" s="189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</row>
    <row r="28" spans="1:41" s="170" customFormat="1" ht="15">
      <c r="A28" s="189"/>
      <c r="B28" s="190"/>
      <c r="C28" s="189"/>
      <c r="D28" s="189"/>
      <c r="E28" s="189"/>
      <c r="F28" s="191"/>
      <c r="G28" s="191"/>
      <c r="H28" s="191"/>
      <c r="I28" s="191"/>
      <c r="J28" s="189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</row>
    <row r="29" spans="1:41" s="170" customFormat="1" ht="15">
      <c r="A29" s="189"/>
      <c r="B29" s="190"/>
      <c r="C29" s="189"/>
      <c r="D29" s="189"/>
      <c r="E29" s="189"/>
      <c r="F29" s="191"/>
      <c r="G29" s="191"/>
      <c r="H29" s="191"/>
      <c r="I29" s="191"/>
      <c r="J29" s="189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</row>
    <row r="30" spans="1:41" s="170" customFormat="1" ht="15">
      <c r="A30" s="189"/>
      <c r="B30" s="190"/>
      <c r="C30" s="189"/>
      <c r="D30" s="189"/>
      <c r="E30" s="189"/>
      <c r="F30" s="191"/>
      <c r="G30" s="191"/>
      <c r="H30" s="191"/>
      <c r="I30" s="191"/>
      <c r="J30" s="189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</row>
    <row r="31" spans="1:41" s="170" customFormat="1" ht="15">
      <c r="A31" s="189"/>
      <c r="B31" s="190"/>
      <c r="C31" s="189"/>
      <c r="D31" s="189"/>
      <c r="E31" s="189"/>
      <c r="F31" s="191"/>
      <c r="G31" s="191"/>
      <c r="H31" s="191"/>
      <c r="I31" s="191"/>
      <c r="J31" s="189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</row>
    <row r="32" spans="1:41" s="170" customFormat="1" ht="15">
      <c r="A32" s="189"/>
      <c r="B32" s="190"/>
      <c r="C32" s="189"/>
      <c r="D32" s="189"/>
      <c r="E32" s="189"/>
      <c r="F32" s="191"/>
      <c r="G32" s="191"/>
      <c r="H32" s="191"/>
      <c r="I32" s="191"/>
      <c r="J32" s="189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</row>
    <row r="33" spans="1:41" s="170" customFormat="1" ht="15">
      <c r="A33" s="189"/>
      <c r="B33" s="190"/>
      <c r="C33" s="189"/>
      <c r="D33" s="189"/>
      <c r="E33" s="189"/>
      <c r="F33" s="191"/>
      <c r="G33" s="191"/>
      <c r="H33" s="191"/>
      <c r="I33" s="191"/>
      <c r="J33" s="189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</row>
    <row r="34" spans="1:41" s="170" customFormat="1" ht="15">
      <c r="A34" s="189"/>
      <c r="B34" s="190"/>
      <c r="C34" s="189"/>
      <c r="D34" s="189"/>
      <c r="E34" s="189"/>
      <c r="F34" s="191"/>
      <c r="G34" s="191"/>
      <c r="H34" s="191"/>
      <c r="I34" s="191"/>
      <c r="J34" s="189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</row>
    <row r="35" spans="1:41" s="170" customFormat="1" ht="15">
      <c r="A35" s="189"/>
      <c r="B35" s="190"/>
      <c r="C35" s="189"/>
      <c r="D35" s="189"/>
      <c r="E35" s="189"/>
      <c r="F35" s="191"/>
      <c r="G35" s="191"/>
      <c r="H35" s="191"/>
      <c r="I35" s="191"/>
      <c r="J35" s="189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</row>
    <row r="36" spans="1:41" s="170" customFormat="1" ht="15">
      <c r="A36" s="189"/>
      <c r="B36" s="190"/>
      <c r="C36" s="189"/>
      <c r="D36" s="189"/>
      <c r="E36" s="189"/>
      <c r="F36" s="191"/>
      <c r="G36" s="191"/>
      <c r="H36" s="191"/>
      <c r="I36" s="191"/>
      <c r="J36" s="189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</row>
    <row r="37" spans="1:41" s="170" customFormat="1" ht="15">
      <c r="A37" s="189"/>
      <c r="B37" s="190"/>
      <c r="C37" s="189"/>
      <c r="D37" s="189"/>
      <c r="E37" s="189"/>
      <c r="F37" s="191"/>
      <c r="G37" s="191"/>
      <c r="H37" s="191"/>
      <c r="I37" s="191"/>
      <c r="J37" s="189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</row>
    <row r="38" spans="1:41" s="170" customFormat="1" ht="15">
      <c r="A38" s="189"/>
      <c r="B38" s="190"/>
      <c r="C38" s="189"/>
      <c r="D38" s="189"/>
      <c r="E38" s="189"/>
      <c r="F38" s="191"/>
      <c r="G38" s="191"/>
      <c r="H38" s="191"/>
      <c r="I38" s="191"/>
      <c r="J38" s="189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</row>
    <row r="39" spans="1:41" s="170" customFormat="1" ht="15">
      <c r="A39" s="189"/>
      <c r="B39" s="190"/>
      <c r="C39" s="189"/>
      <c r="D39" s="189"/>
      <c r="E39" s="189"/>
      <c r="F39" s="191"/>
      <c r="G39" s="191"/>
      <c r="H39" s="191"/>
      <c r="I39" s="191"/>
      <c r="J39" s="189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</row>
    <row r="40" spans="1:41" s="170" customFormat="1" ht="15">
      <c r="A40" s="189"/>
      <c r="B40" s="190"/>
      <c r="C40" s="189"/>
      <c r="D40" s="189"/>
      <c r="E40" s="189"/>
      <c r="F40" s="191"/>
      <c r="G40" s="191"/>
      <c r="H40" s="191"/>
      <c r="I40" s="191"/>
      <c r="J40" s="189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</row>
    <row r="41" spans="1:41" s="170" customFormat="1" ht="15">
      <c r="A41" s="189"/>
      <c r="B41" s="190"/>
      <c r="C41" s="189"/>
      <c r="D41" s="189"/>
      <c r="E41" s="189"/>
      <c r="F41" s="191"/>
      <c r="G41" s="191"/>
      <c r="H41" s="191"/>
      <c r="I41" s="191"/>
      <c r="J41" s="189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</row>
    <row r="42" spans="1:41" s="170" customFormat="1" ht="15">
      <c r="A42" s="189"/>
      <c r="B42" s="190"/>
      <c r="C42" s="189"/>
      <c r="D42" s="189"/>
      <c r="E42" s="189"/>
      <c r="F42" s="191"/>
      <c r="G42" s="191"/>
      <c r="H42" s="191"/>
      <c r="I42" s="191"/>
      <c r="J42" s="189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</row>
    <row r="43" spans="1:41" s="170" customFormat="1" ht="15">
      <c r="A43" s="189"/>
      <c r="B43" s="190"/>
      <c r="C43" s="189"/>
      <c r="D43" s="189"/>
      <c r="E43" s="189"/>
      <c r="F43" s="191"/>
      <c r="G43" s="191"/>
      <c r="H43" s="191"/>
      <c r="I43" s="191"/>
      <c r="J43" s="189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</row>
    <row r="44" spans="1:41" s="170" customFormat="1" ht="15">
      <c r="A44" s="189"/>
      <c r="B44" s="190"/>
      <c r="C44" s="189"/>
      <c r="D44" s="189"/>
      <c r="E44" s="189"/>
      <c r="F44" s="191"/>
      <c r="G44" s="191"/>
      <c r="H44" s="191"/>
      <c r="I44" s="191"/>
      <c r="J44" s="189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</row>
    <row r="45" spans="1:41" s="170" customFormat="1" ht="15">
      <c r="A45" s="189"/>
      <c r="B45" s="190"/>
      <c r="C45" s="189"/>
      <c r="D45" s="189"/>
      <c r="E45" s="189"/>
      <c r="F45" s="191"/>
      <c r="G45" s="191"/>
      <c r="H45" s="191"/>
      <c r="I45" s="191"/>
      <c r="J45" s="189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</row>
    <row r="46" spans="1:41" s="170" customFormat="1" ht="15">
      <c r="A46" s="189"/>
      <c r="B46" s="190"/>
      <c r="C46" s="189"/>
      <c r="D46" s="189"/>
      <c r="E46" s="189"/>
      <c r="F46" s="191"/>
      <c r="G46" s="191"/>
      <c r="H46" s="191"/>
      <c r="I46" s="191"/>
      <c r="J46" s="189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</row>
    <row r="47" spans="1:41" s="170" customFormat="1" ht="15">
      <c r="A47" s="189"/>
      <c r="B47" s="190"/>
      <c r="C47" s="189"/>
      <c r="D47" s="189"/>
      <c r="E47" s="189"/>
      <c r="F47" s="191"/>
      <c r="G47" s="191"/>
      <c r="H47" s="191"/>
      <c r="I47" s="191"/>
      <c r="J47" s="189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</row>
    <row r="48" spans="1:41" s="170" customFormat="1" ht="15">
      <c r="A48" s="189"/>
      <c r="B48" s="190"/>
      <c r="C48" s="189"/>
      <c r="D48" s="189"/>
      <c r="E48" s="189"/>
      <c r="F48" s="191"/>
      <c r="G48" s="191"/>
      <c r="H48" s="191"/>
      <c r="I48" s="191"/>
      <c r="J48" s="189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</row>
    <row r="49" spans="1:41" s="170" customFormat="1" ht="15">
      <c r="A49" s="189"/>
      <c r="B49" s="190"/>
      <c r="C49" s="189"/>
      <c r="D49" s="189"/>
      <c r="E49" s="189"/>
      <c r="F49" s="191"/>
      <c r="G49" s="191"/>
      <c r="H49" s="191"/>
      <c r="I49" s="191"/>
      <c r="J49" s="189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</row>
    <row r="50" spans="1:41" s="170" customFormat="1" ht="15">
      <c r="A50" s="189"/>
      <c r="B50" s="190"/>
      <c r="C50" s="189"/>
      <c r="D50" s="189"/>
      <c r="E50" s="189"/>
      <c r="F50" s="191"/>
      <c r="G50" s="191"/>
      <c r="H50" s="191"/>
      <c r="I50" s="191"/>
      <c r="J50" s="189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</row>
    <row r="51" spans="1:41" s="170" customFormat="1" ht="15">
      <c r="A51" s="189"/>
      <c r="B51" s="190"/>
      <c r="C51" s="189"/>
      <c r="D51" s="189"/>
      <c r="E51" s="189"/>
      <c r="F51" s="191"/>
      <c r="G51" s="191"/>
      <c r="H51" s="191"/>
      <c r="I51" s="191"/>
      <c r="J51" s="189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</row>
    <row r="52" spans="1:41" s="170" customFormat="1" ht="15">
      <c r="A52" s="189"/>
      <c r="B52" s="190"/>
      <c r="C52" s="189"/>
      <c r="D52" s="189"/>
      <c r="E52" s="189"/>
      <c r="F52" s="191"/>
      <c r="G52" s="191"/>
      <c r="H52" s="191"/>
      <c r="I52" s="191"/>
      <c r="J52" s="189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</row>
    <row r="53" spans="1:41" s="170" customFormat="1" ht="15">
      <c r="A53" s="189"/>
      <c r="B53" s="190"/>
      <c r="C53" s="189"/>
      <c r="D53" s="189"/>
      <c r="E53" s="189"/>
      <c r="F53" s="191"/>
      <c r="G53" s="191"/>
      <c r="H53" s="191"/>
      <c r="I53" s="191"/>
      <c r="J53" s="189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</row>
    <row r="54" spans="1:41" s="170" customFormat="1" ht="15">
      <c r="A54" s="189"/>
      <c r="B54" s="190"/>
      <c r="C54" s="189"/>
      <c r="D54" s="189"/>
      <c r="E54" s="189"/>
      <c r="F54" s="191"/>
      <c r="G54" s="191"/>
      <c r="H54" s="191"/>
      <c r="I54" s="191"/>
      <c r="J54" s="189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</row>
    <row r="55" spans="1:41" s="170" customFormat="1" ht="15">
      <c r="A55" s="189"/>
      <c r="B55" s="190"/>
      <c r="C55" s="189"/>
      <c r="D55" s="189"/>
      <c r="E55" s="189"/>
      <c r="F55" s="191"/>
      <c r="G55" s="191"/>
      <c r="H55" s="191"/>
      <c r="I55" s="191"/>
      <c r="J55" s="189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</row>
    <row r="56" spans="1:41" s="170" customFormat="1" ht="15">
      <c r="A56" s="189"/>
      <c r="B56" s="190"/>
      <c r="C56" s="189"/>
      <c r="D56" s="189"/>
      <c r="E56" s="189"/>
      <c r="F56" s="191"/>
      <c r="G56" s="191"/>
      <c r="H56" s="191"/>
      <c r="I56" s="191"/>
      <c r="J56" s="189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</row>
    <row r="57" spans="1:41" s="170" customFormat="1" ht="15">
      <c r="A57" s="189"/>
      <c r="B57" s="190"/>
      <c r="C57" s="189"/>
      <c r="D57" s="189"/>
      <c r="E57" s="189"/>
      <c r="F57" s="191"/>
      <c r="G57" s="191"/>
      <c r="H57" s="191"/>
      <c r="I57" s="191"/>
      <c r="J57" s="189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</row>
    <row r="58" spans="1:41" s="170" customFormat="1" ht="15">
      <c r="A58" s="189"/>
      <c r="B58" s="190"/>
      <c r="C58" s="189"/>
      <c r="D58" s="189"/>
      <c r="E58" s="189"/>
      <c r="F58" s="191"/>
      <c r="G58" s="191"/>
      <c r="H58" s="191"/>
      <c r="I58" s="191"/>
      <c r="J58" s="189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</row>
    <row r="59" spans="1:41" s="170" customFormat="1" ht="15">
      <c r="A59" s="189"/>
      <c r="B59" s="190"/>
      <c r="C59" s="189"/>
      <c r="D59" s="189"/>
      <c r="E59" s="189"/>
      <c r="F59" s="191"/>
      <c r="G59" s="191"/>
      <c r="H59" s="191"/>
      <c r="I59" s="191"/>
      <c r="J59" s="189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</row>
    <row r="60" spans="1:41" s="170" customFormat="1" ht="15">
      <c r="A60" s="189"/>
      <c r="B60" s="190"/>
      <c r="C60" s="189"/>
      <c r="D60" s="189"/>
      <c r="E60" s="189"/>
      <c r="F60" s="191"/>
      <c r="G60" s="191"/>
      <c r="H60" s="191"/>
      <c r="I60" s="191"/>
      <c r="J60" s="189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</row>
    <row r="61" spans="1:41" s="170" customFormat="1" ht="15">
      <c r="A61" s="171"/>
      <c r="B61" s="192"/>
      <c r="C61" s="171"/>
      <c r="D61" s="171"/>
      <c r="E61" s="171"/>
      <c r="F61" s="193"/>
      <c r="G61" s="193"/>
      <c r="H61" s="193"/>
      <c r="I61" s="193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</row>
    <row r="62" spans="1:41" s="170" customFormat="1" ht="15">
      <c r="A62" s="171"/>
      <c r="B62" s="192"/>
      <c r="C62" s="171"/>
      <c r="D62" s="171"/>
      <c r="E62" s="171"/>
      <c r="F62" s="193"/>
      <c r="G62" s="193"/>
      <c r="H62" s="193"/>
      <c r="I62" s="193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</row>
    <row r="63" spans="1:39" s="170" customFormat="1" ht="15">
      <c r="A63" s="171"/>
      <c r="B63" s="192"/>
      <c r="C63" s="171"/>
      <c r="D63" s="171"/>
      <c r="E63" s="171"/>
      <c r="F63" s="193"/>
      <c r="G63" s="193"/>
      <c r="H63" s="193"/>
      <c r="I63" s="193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</row>
    <row r="64" spans="1:39" s="170" customFormat="1" ht="15">
      <c r="A64" s="171"/>
      <c r="B64" s="192"/>
      <c r="C64" s="171"/>
      <c r="D64" s="171"/>
      <c r="E64" s="171"/>
      <c r="F64" s="193"/>
      <c r="G64" s="193"/>
      <c r="H64" s="193"/>
      <c r="I64" s="193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</row>
    <row r="65" spans="1:39" s="170" customFormat="1" ht="15">
      <c r="A65" s="171"/>
      <c r="B65" s="192"/>
      <c r="C65" s="171"/>
      <c r="D65" s="171"/>
      <c r="E65" s="171"/>
      <c r="F65" s="193"/>
      <c r="G65" s="193"/>
      <c r="H65" s="193"/>
      <c r="I65" s="193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</row>
    <row r="66" spans="1:39" s="170" customFormat="1" ht="15">
      <c r="A66" s="171"/>
      <c r="B66" s="192"/>
      <c r="C66" s="171"/>
      <c r="D66" s="171"/>
      <c r="E66" s="171"/>
      <c r="F66" s="193"/>
      <c r="G66" s="193"/>
      <c r="H66" s="193"/>
      <c r="I66" s="193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</row>
    <row r="67" spans="1:39" s="170" customFormat="1" ht="15">
      <c r="A67" s="171"/>
      <c r="B67" s="192"/>
      <c r="C67" s="171"/>
      <c r="D67" s="171"/>
      <c r="E67" s="171"/>
      <c r="F67" s="193"/>
      <c r="G67" s="193"/>
      <c r="H67" s="193"/>
      <c r="I67" s="193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</row>
    <row r="68" spans="1:39" s="170" customFormat="1" ht="15">
      <c r="A68" s="171"/>
      <c r="B68" s="192"/>
      <c r="C68" s="171"/>
      <c r="D68" s="171"/>
      <c r="E68" s="171"/>
      <c r="F68" s="193"/>
      <c r="G68" s="193"/>
      <c r="H68" s="193"/>
      <c r="I68" s="193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</row>
    <row r="69" spans="1:39" s="170" customFormat="1" ht="15">
      <c r="A69" s="171"/>
      <c r="B69" s="192"/>
      <c r="C69" s="171"/>
      <c r="D69" s="171"/>
      <c r="E69" s="171"/>
      <c r="F69" s="193"/>
      <c r="G69" s="193"/>
      <c r="H69" s="193"/>
      <c r="I69" s="193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</row>
    <row r="70" spans="1:39" s="170" customFormat="1" ht="15">
      <c r="A70" s="171"/>
      <c r="B70" s="192"/>
      <c r="C70" s="171"/>
      <c r="D70" s="171"/>
      <c r="E70" s="171"/>
      <c r="F70" s="193"/>
      <c r="G70" s="193"/>
      <c r="H70" s="193"/>
      <c r="I70" s="193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</row>
    <row r="71" spans="1:39" s="170" customFormat="1" ht="15">
      <c r="A71" s="171"/>
      <c r="B71" s="192"/>
      <c r="C71" s="171"/>
      <c r="D71" s="171"/>
      <c r="E71" s="171"/>
      <c r="F71" s="193"/>
      <c r="G71" s="193"/>
      <c r="H71" s="193"/>
      <c r="I71" s="193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</row>
    <row r="72" spans="1:39" s="170" customFormat="1" ht="15">
      <c r="A72" s="171"/>
      <c r="B72" s="192"/>
      <c r="C72" s="171"/>
      <c r="D72" s="171"/>
      <c r="E72" s="171"/>
      <c r="F72" s="193"/>
      <c r="G72" s="193"/>
      <c r="H72" s="193"/>
      <c r="I72" s="193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</row>
    <row r="73" spans="1:39" s="170" customFormat="1" ht="15">
      <c r="A73" s="171"/>
      <c r="B73" s="192"/>
      <c r="C73" s="171"/>
      <c r="D73" s="171"/>
      <c r="E73" s="171"/>
      <c r="F73" s="193"/>
      <c r="G73" s="193"/>
      <c r="H73" s="193"/>
      <c r="I73" s="193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</row>
    <row r="74" spans="1:39" s="170" customFormat="1" ht="15">
      <c r="A74" s="171"/>
      <c r="B74" s="192"/>
      <c r="C74" s="171"/>
      <c r="D74" s="171"/>
      <c r="E74" s="171"/>
      <c r="F74" s="193"/>
      <c r="G74" s="193"/>
      <c r="H74" s="193"/>
      <c r="I74" s="193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</row>
    <row r="75" spans="1:39" s="170" customFormat="1" ht="15">
      <c r="A75" s="171"/>
      <c r="B75" s="192"/>
      <c r="C75" s="171"/>
      <c r="D75" s="171"/>
      <c r="E75" s="171"/>
      <c r="F75" s="193"/>
      <c r="G75" s="193"/>
      <c r="H75" s="193"/>
      <c r="I75" s="193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</row>
    <row r="76" spans="1:39" s="170" customFormat="1" ht="15">
      <c r="A76" s="171"/>
      <c r="B76" s="192"/>
      <c r="C76" s="171"/>
      <c r="D76" s="171"/>
      <c r="E76" s="171"/>
      <c r="F76" s="193"/>
      <c r="G76" s="193"/>
      <c r="H76" s="193"/>
      <c r="I76" s="193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</row>
    <row r="77" spans="1:39" s="170" customFormat="1" ht="15">
      <c r="A77" s="171"/>
      <c r="B77" s="192"/>
      <c r="C77" s="171"/>
      <c r="D77" s="171"/>
      <c r="E77" s="171"/>
      <c r="F77" s="193"/>
      <c r="G77" s="193"/>
      <c r="H77" s="193"/>
      <c r="I77" s="193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</row>
    <row r="78" spans="1:39" s="170" customFormat="1" ht="15">
      <c r="A78" s="171"/>
      <c r="B78" s="192"/>
      <c r="C78" s="171"/>
      <c r="D78" s="171"/>
      <c r="E78" s="171"/>
      <c r="F78" s="193"/>
      <c r="G78" s="193"/>
      <c r="H78" s="193"/>
      <c r="I78" s="193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</row>
    <row r="79" spans="1:39" s="170" customFormat="1" ht="15">
      <c r="A79" s="171"/>
      <c r="B79" s="192"/>
      <c r="C79" s="171"/>
      <c r="D79" s="171"/>
      <c r="E79" s="171"/>
      <c r="F79" s="193"/>
      <c r="G79" s="193"/>
      <c r="H79" s="193"/>
      <c r="I79" s="193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</row>
    <row r="80" spans="1:39" s="170" customFormat="1" ht="15">
      <c r="A80" s="171"/>
      <c r="B80" s="192"/>
      <c r="C80" s="171"/>
      <c r="D80" s="171"/>
      <c r="E80" s="171"/>
      <c r="F80" s="193"/>
      <c r="G80" s="193"/>
      <c r="H80" s="193"/>
      <c r="I80" s="193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</row>
    <row r="81" spans="1:39" s="170" customFormat="1" ht="15">
      <c r="A81" s="171"/>
      <c r="B81" s="192"/>
      <c r="C81" s="171"/>
      <c r="D81" s="171"/>
      <c r="E81" s="171"/>
      <c r="F81" s="193"/>
      <c r="G81" s="193"/>
      <c r="H81" s="193"/>
      <c r="I81" s="193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</row>
    <row r="82" spans="1:39" s="170" customFormat="1" ht="15">
      <c r="A82" s="171"/>
      <c r="B82" s="192"/>
      <c r="C82" s="171"/>
      <c r="D82" s="171"/>
      <c r="E82" s="171"/>
      <c r="F82" s="193"/>
      <c r="G82" s="193"/>
      <c r="H82" s="193"/>
      <c r="I82" s="193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</row>
    <row r="83" spans="1:39" s="170" customFormat="1" ht="15">
      <c r="A83" s="171"/>
      <c r="B83" s="192"/>
      <c r="C83" s="171"/>
      <c r="D83" s="171"/>
      <c r="E83" s="171"/>
      <c r="F83" s="193"/>
      <c r="G83" s="193"/>
      <c r="H83" s="193"/>
      <c r="I83" s="193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</row>
    <row r="84" spans="1:39" s="170" customFormat="1" ht="15">
      <c r="A84" s="171"/>
      <c r="B84" s="192"/>
      <c r="C84" s="171"/>
      <c r="D84" s="171"/>
      <c r="E84" s="171"/>
      <c r="F84" s="193"/>
      <c r="G84" s="193"/>
      <c r="H84" s="193"/>
      <c r="I84" s="193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</row>
    <row r="85" spans="1:39" s="170" customFormat="1" ht="15">
      <c r="A85" s="171"/>
      <c r="B85" s="192"/>
      <c r="C85" s="171"/>
      <c r="D85" s="171"/>
      <c r="E85" s="171"/>
      <c r="F85" s="193"/>
      <c r="G85" s="193"/>
      <c r="H85" s="193"/>
      <c r="I85" s="193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</row>
    <row r="86" spans="1:39" s="170" customFormat="1" ht="15">
      <c r="A86" s="171"/>
      <c r="B86" s="192"/>
      <c r="C86" s="171"/>
      <c r="D86" s="171"/>
      <c r="E86" s="171"/>
      <c r="F86" s="193"/>
      <c r="G86" s="193"/>
      <c r="H86" s="193"/>
      <c r="I86" s="193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</row>
    <row r="87" spans="1:39" s="170" customFormat="1" ht="15">
      <c r="A87" s="171"/>
      <c r="B87" s="192"/>
      <c r="C87" s="171"/>
      <c r="D87" s="171"/>
      <c r="E87" s="171"/>
      <c r="F87" s="193"/>
      <c r="G87" s="193"/>
      <c r="H87" s="193"/>
      <c r="I87" s="193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</row>
    <row r="88" spans="1:39" s="170" customFormat="1" ht="15">
      <c r="A88" s="171"/>
      <c r="B88" s="192"/>
      <c r="C88" s="171"/>
      <c r="D88" s="171"/>
      <c r="E88" s="171"/>
      <c r="F88" s="193"/>
      <c r="G88" s="193"/>
      <c r="H88" s="193"/>
      <c r="I88" s="193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</row>
    <row r="89" spans="1:39" s="170" customFormat="1" ht="15">
      <c r="A89" s="171"/>
      <c r="B89" s="192"/>
      <c r="C89" s="171"/>
      <c r="D89" s="171"/>
      <c r="E89" s="171"/>
      <c r="F89" s="193"/>
      <c r="G89" s="193"/>
      <c r="H89" s="193"/>
      <c r="I89" s="193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</row>
    <row r="90" spans="1:39" s="170" customFormat="1" ht="15">
      <c r="A90" s="171"/>
      <c r="B90" s="192"/>
      <c r="C90" s="171"/>
      <c r="D90" s="171"/>
      <c r="E90" s="171"/>
      <c r="F90" s="193"/>
      <c r="G90" s="193"/>
      <c r="H90" s="193"/>
      <c r="I90" s="193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</row>
    <row r="91" spans="1:39" s="170" customFormat="1" ht="15">
      <c r="A91" s="171"/>
      <c r="B91" s="192"/>
      <c r="C91" s="171"/>
      <c r="D91" s="171"/>
      <c r="E91" s="171"/>
      <c r="F91" s="193"/>
      <c r="G91" s="193"/>
      <c r="H91" s="193"/>
      <c r="I91" s="193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</row>
    <row r="92" spans="1:39" s="170" customFormat="1" ht="15">
      <c r="A92" s="171"/>
      <c r="B92" s="192"/>
      <c r="C92" s="171"/>
      <c r="D92" s="171"/>
      <c r="E92" s="171"/>
      <c r="F92" s="193"/>
      <c r="G92" s="193"/>
      <c r="H92" s="193"/>
      <c r="I92" s="193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</row>
    <row r="93" spans="1:39" s="170" customFormat="1" ht="15">
      <c r="A93" s="171"/>
      <c r="B93" s="192"/>
      <c r="C93" s="171"/>
      <c r="D93" s="171"/>
      <c r="E93" s="171"/>
      <c r="F93" s="193"/>
      <c r="G93" s="193"/>
      <c r="H93" s="193"/>
      <c r="I93" s="193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</row>
    <row r="94" spans="1:39" s="170" customFormat="1" ht="15">
      <c r="A94" s="171"/>
      <c r="B94" s="192"/>
      <c r="C94" s="171"/>
      <c r="D94" s="171"/>
      <c r="E94" s="171"/>
      <c r="F94" s="193"/>
      <c r="G94" s="193"/>
      <c r="H94" s="193"/>
      <c r="I94" s="193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</row>
    <row r="95" spans="1:39" s="170" customFormat="1" ht="15">
      <c r="A95" s="171"/>
      <c r="B95" s="192"/>
      <c r="C95" s="171"/>
      <c r="D95" s="171"/>
      <c r="E95" s="171"/>
      <c r="F95" s="193"/>
      <c r="G95" s="193"/>
      <c r="H95" s="193"/>
      <c r="I95" s="193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</row>
    <row r="96" spans="1:39" s="170" customFormat="1" ht="15">
      <c r="A96" s="171"/>
      <c r="B96" s="192"/>
      <c r="C96" s="171"/>
      <c r="D96" s="171"/>
      <c r="E96" s="171"/>
      <c r="F96" s="193"/>
      <c r="G96" s="193"/>
      <c r="H96" s="193"/>
      <c r="I96" s="193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</row>
    <row r="97" spans="1:39" s="170" customFormat="1" ht="15">
      <c r="A97" s="171"/>
      <c r="B97" s="192"/>
      <c r="C97" s="171"/>
      <c r="D97" s="171"/>
      <c r="E97" s="171"/>
      <c r="F97" s="193"/>
      <c r="G97" s="193"/>
      <c r="H97" s="193"/>
      <c r="I97" s="193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</row>
    <row r="98" spans="1:39" s="170" customFormat="1" ht="15">
      <c r="A98" s="171"/>
      <c r="B98" s="192"/>
      <c r="C98" s="171"/>
      <c r="D98" s="171"/>
      <c r="E98" s="171"/>
      <c r="F98" s="193"/>
      <c r="G98" s="193"/>
      <c r="H98" s="193"/>
      <c r="I98" s="193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</row>
    <row r="99" spans="1:39" s="170" customFormat="1" ht="15">
      <c r="A99" s="171"/>
      <c r="B99" s="192"/>
      <c r="C99" s="171"/>
      <c r="D99" s="171"/>
      <c r="E99" s="171"/>
      <c r="F99" s="193"/>
      <c r="G99" s="193"/>
      <c r="H99" s="193"/>
      <c r="I99" s="193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</row>
    <row r="100" spans="1:39" s="170" customFormat="1" ht="15">
      <c r="A100" s="171"/>
      <c r="B100" s="192"/>
      <c r="C100" s="171"/>
      <c r="D100" s="171"/>
      <c r="E100" s="171"/>
      <c r="F100" s="193"/>
      <c r="G100" s="193"/>
      <c r="H100" s="193"/>
      <c r="I100" s="193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</row>
    <row r="101" spans="1:39" s="170" customFormat="1" ht="15">
      <c r="A101" s="171"/>
      <c r="B101" s="192"/>
      <c r="C101" s="171"/>
      <c r="D101" s="171"/>
      <c r="E101" s="171"/>
      <c r="F101" s="193"/>
      <c r="G101" s="193"/>
      <c r="H101" s="193"/>
      <c r="I101" s="193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</row>
    <row r="102" spans="1:39" s="170" customFormat="1" ht="15">
      <c r="A102" s="171"/>
      <c r="B102" s="192"/>
      <c r="C102" s="171"/>
      <c r="D102" s="171"/>
      <c r="E102" s="171"/>
      <c r="F102" s="193"/>
      <c r="G102" s="193"/>
      <c r="H102" s="193"/>
      <c r="I102" s="193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</row>
    <row r="103" spans="1:39" s="170" customFormat="1" ht="15">
      <c r="A103" s="171"/>
      <c r="B103" s="192"/>
      <c r="C103" s="171"/>
      <c r="D103" s="171"/>
      <c r="E103" s="171"/>
      <c r="F103" s="193"/>
      <c r="G103" s="193"/>
      <c r="H103" s="193"/>
      <c r="I103" s="193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</row>
    <row r="104" spans="1:39" s="170" customFormat="1" ht="15">
      <c r="A104" s="171"/>
      <c r="B104" s="192"/>
      <c r="C104" s="171"/>
      <c r="D104" s="171"/>
      <c r="E104" s="171"/>
      <c r="F104" s="193"/>
      <c r="G104" s="193"/>
      <c r="H104" s="193"/>
      <c r="I104" s="193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</row>
    <row r="105" spans="1:39" s="170" customFormat="1" ht="15">
      <c r="A105" s="171"/>
      <c r="B105" s="192"/>
      <c r="C105" s="171"/>
      <c r="D105" s="171"/>
      <c r="E105" s="171"/>
      <c r="F105" s="193"/>
      <c r="G105" s="193"/>
      <c r="H105" s="193"/>
      <c r="I105" s="193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</row>
    <row r="106" spans="1:39" s="170" customFormat="1" ht="15">
      <c r="A106" s="171"/>
      <c r="B106" s="192"/>
      <c r="C106" s="171"/>
      <c r="D106" s="171"/>
      <c r="E106" s="171"/>
      <c r="F106" s="193"/>
      <c r="G106" s="193"/>
      <c r="H106" s="193"/>
      <c r="I106" s="193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</row>
    <row r="107" spans="1:39" s="170" customFormat="1" ht="15">
      <c r="A107" s="171"/>
      <c r="B107" s="192"/>
      <c r="C107" s="171"/>
      <c r="D107" s="171"/>
      <c r="E107" s="171"/>
      <c r="F107" s="193"/>
      <c r="G107" s="193"/>
      <c r="H107" s="193"/>
      <c r="I107" s="193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</row>
    <row r="108" spans="1:39" s="170" customFormat="1" ht="15">
      <c r="A108" s="171"/>
      <c r="B108" s="192"/>
      <c r="C108" s="171"/>
      <c r="D108" s="171"/>
      <c r="E108" s="171"/>
      <c r="F108" s="193"/>
      <c r="G108" s="193"/>
      <c r="H108" s="193"/>
      <c r="I108" s="193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</row>
    <row r="109" spans="1:39" s="170" customFormat="1" ht="15">
      <c r="A109" s="171"/>
      <c r="B109" s="192"/>
      <c r="C109" s="171"/>
      <c r="D109" s="171"/>
      <c r="E109" s="171"/>
      <c r="F109" s="193"/>
      <c r="G109" s="193"/>
      <c r="H109" s="193"/>
      <c r="I109" s="193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</row>
    <row r="110" spans="1:39" s="170" customFormat="1" ht="15">
      <c r="A110" s="171"/>
      <c r="B110" s="192"/>
      <c r="C110" s="171"/>
      <c r="D110" s="171"/>
      <c r="E110" s="171"/>
      <c r="F110" s="193"/>
      <c r="G110" s="193"/>
      <c r="H110" s="193"/>
      <c r="I110" s="193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</row>
    <row r="111" spans="1:39" s="170" customFormat="1" ht="15">
      <c r="A111" s="171"/>
      <c r="B111" s="192"/>
      <c r="C111" s="171"/>
      <c r="D111" s="171"/>
      <c r="E111" s="171"/>
      <c r="F111" s="193"/>
      <c r="G111" s="193"/>
      <c r="H111" s="193"/>
      <c r="I111" s="193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</row>
    <row r="112" spans="1:39" s="170" customFormat="1" ht="15">
      <c r="A112" s="171"/>
      <c r="B112" s="192"/>
      <c r="C112" s="171"/>
      <c r="D112" s="171"/>
      <c r="E112" s="171"/>
      <c r="F112" s="193"/>
      <c r="G112" s="193"/>
      <c r="H112" s="193"/>
      <c r="I112" s="193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</row>
    <row r="113" spans="1:39" s="170" customFormat="1" ht="15">
      <c r="A113" s="171"/>
      <c r="B113" s="192"/>
      <c r="C113" s="171"/>
      <c r="D113" s="171"/>
      <c r="E113" s="171"/>
      <c r="F113" s="193"/>
      <c r="G113" s="193"/>
      <c r="H113" s="193"/>
      <c r="I113" s="193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</row>
    <row r="114" spans="1:39" s="170" customFormat="1" ht="15">
      <c r="A114" s="171"/>
      <c r="B114" s="192"/>
      <c r="C114" s="171"/>
      <c r="D114" s="171"/>
      <c r="E114" s="171"/>
      <c r="F114" s="193"/>
      <c r="G114" s="193"/>
      <c r="H114" s="193"/>
      <c r="I114" s="193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</row>
    <row r="115" spans="1:39" s="170" customFormat="1" ht="15">
      <c r="A115" s="171"/>
      <c r="B115" s="192"/>
      <c r="C115" s="171"/>
      <c r="D115" s="171"/>
      <c r="E115" s="171"/>
      <c r="F115" s="193"/>
      <c r="G115" s="193"/>
      <c r="H115" s="193"/>
      <c r="I115" s="193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</row>
    <row r="116" spans="1:39" s="170" customFormat="1" ht="15">
      <c r="A116" s="171"/>
      <c r="B116" s="192"/>
      <c r="C116" s="171"/>
      <c r="D116" s="171"/>
      <c r="E116" s="171"/>
      <c r="F116" s="193"/>
      <c r="G116" s="193"/>
      <c r="H116" s="193"/>
      <c r="I116" s="193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</row>
    <row r="117" spans="1:39" s="170" customFormat="1" ht="15">
      <c r="A117" s="171"/>
      <c r="B117" s="192"/>
      <c r="C117" s="171"/>
      <c r="D117" s="171"/>
      <c r="E117" s="171"/>
      <c r="F117" s="193"/>
      <c r="G117" s="193"/>
      <c r="H117" s="193"/>
      <c r="I117" s="193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</row>
    <row r="118" spans="1:39" s="170" customFormat="1" ht="15">
      <c r="A118" s="171"/>
      <c r="B118" s="192"/>
      <c r="C118" s="171"/>
      <c r="D118" s="171"/>
      <c r="E118" s="171"/>
      <c r="F118" s="193"/>
      <c r="G118" s="193"/>
      <c r="H118" s="193"/>
      <c r="I118" s="193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</row>
    <row r="119" spans="1:39" s="170" customFormat="1" ht="15">
      <c r="A119" s="171"/>
      <c r="B119" s="192"/>
      <c r="C119" s="171"/>
      <c r="D119" s="171"/>
      <c r="E119" s="171"/>
      <c r="F119" s="193"/>
      <c r="G119" s="193"/>
      <c r="H119" s="193"/>
      <c r="I119" s="193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</row>
    <row r="120" spans="1:39" s="170" customFormat="1" ht="15">
      <c r="A120" s="171"/>
      <c r="B120" s="192"/>
      <c r="C120" s="171"/>
      <c r="D120" s="171"/>
      <c r="E120" s="171"/>
      <c r="F120" s="193"/>
      <c r="G120" s="193"/>
      <c r="H120" s="193"/>
      <c r="I120" s="193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</row>
    <row r="121" spans="1:39" s="170" customFormat="1" ht="15">
      <c r="A121" s="171"/>
      <c r="B121" s="192"/>
      <c r="C121" s="171"/>
      <c r="D121" s="171"/>
      <c r="E121" s="171"/>
      <c r="F121" s="193"/>
      <c r="G121" s="193"/>
      <c r="H121" s="193"/>
      <c r="I121" s="193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</row>
    <row r="122" spans="1:39" s="170" customFormat="1" ht="15">
      <c r="A122" s="171"/>
      <c r="B122" s="192"/>
      <c r="C122" s="171"/>
      <c r="D122" s="171"/>
      <c r="E122" s="171"/>
      <c r="F122" s="193"/>
      <c r="G122" s="193"/>
      <c r="H122" s="193"/>
      <c r="I122" s="193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</row>
    <row r="123" spans="1:39" s="170" customFormat="1" ht="15">
      <c r="A123" s="171"/>
      <c r="B123" s="192"/>
      <c r="C123" s="171"/>
      <c r="D123" s="171"/>
      <c r="E123" s="171"/>
      <c r="F123" s="193"/>
      <c r="G123" s="193"/>
      <c r="H123" s="193"/>
      <c r="I123" s="193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</row>
    <row r="124" spans="1:39" s="170" customFormat="1" ht="15">
      <c r="A124" s="171"/>
      <c r="B124" s="192"/>
      <c r="C124" s="171"/>
      <c r="D124" s="171"/>
      <c r="E124" s="171"/>
      <c r="F124" s="193"/>
      <c r="G124" s="193"/>
      <c r="H124" s="193"/>
      <c r="I124" s="193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</row>
    <row r="125" spans="1:39" s="170" customFormat="1" ht="15">
      <c r="A125" s="171"/>
      <c r="B125" s="192"/>
      <c r="C125" s="171"/>
      <c r="D125" s="171"/>
      <c r="E125" s="171"/>
      <c r="F125" s="193"/>
      <c r="G125" s="193"/>
      <c r="H125" s="193"/>
      <c r="I125" s="193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</row>
    <row r="126" spans="1:39" s="170" customFormat="1" ht="15">
      <c r="A126" s="171"/>
      <c r="B126" s="192"/>
      <c r="C126" s="171"/>
      <c r="D126" s="171"/>
      <c r="E126" s="171"/>
      <c r="F126" s="193"/>
      <c r="G126" s="193"/>
      <c r="H126" s="193"/>
      <c r="I126" s="193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</row>
    <row r="127" spans="1:39" s="170" customFormat="1" ht="15">
      <c r="A127" s="171"/>
      <c r="B127" s="192"/>
      <c r="C127" s="171"/>
      <c r="D127" s="171"/>
      <c r="E127" s="171"/>
      <c r="F127" s="193"/>
      <c r="G127" s="193"/>
      <c r="H127" s="193"/>
      <c r="I127" s="193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</row>
    <row r="128" spans="1:39" s="170" customFormat="1" ht="15">
      <c r="A128" s="171"/>
      <c r="B128" s="192"/>
      <c r="C128" s="171"/>
      <c r="D128" s="171"/>
      <c r="E128" s="171"/>
      <c r="F128" s="193"/>
      <c r="G128" s="193"/>
      <c r="H128" s="193"/>
      <c r="I128" s="193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</row>
    <row r="129" spans="1:39" s="170" customFormat="1" ht="15">
      <c r="A129" s="171"/>
      <c r="B129" s="192"/>
      <c r="C129" s="171"/>
      <c r="D129" s="171"/>
      <c r="E129" s="171"/>
      <c r="F129" s="193"/>
      <c r="G129" s="193"/>
      <c r="H129" s="193"/>
      <c r="I129" s="193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</row>
    <row r="130" spans="1:39" s="170" customFormat="1" ht="15">
      <c r="A130" s="171"/>
      <c r="B130" s="192"/>
      <c r="C130" s="171"/>
      <c r="D130" s="171"/>
      <c r="E130" s="171"/>
      <c r="F130" s="193"/>
      <c r="G130" s="193"/>
      <c r="H130" s="193"/>
      <c r="I130" s="193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</row>
    <row r="131" spans="1:39" s="170" customFormat="1" ht="15">
      <c r="A131" s="171"/>
      <c r="B131" s="192"/>
      <c r="C131" s="171"/>
      <c r="D131" s="171"/>
      <c r="E131" s="171"/>
      <c r="F131" s="193"/>
      <c r="G131" s="193"/>
      <c r="H131" s="193"/>
      <c r="I131" s="193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</row>
    <row r="132" spans="1:39" s="170" customFormat="1" ht="15">
      <c r="A132" s="171"/>
      <c r="B132" s="192"/>
      <c r="C132" s="171"/>
      <c r="D132" s="171"/>
      <c r="E132" s="171"/>
      <c r="F132" s="193"/>
      <c r="G132" s="193"/>
      <c r="H132" s="193"/>
      <c r="I132" s="193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</row>
    <row r="133" spans="1:39" s="170" customFormat="1" ht="15">
      <c r="A133" s="171"/>
      <c r="B133" s="192"/>
      <c r="C133" s="171"/>
      <c r="D133" s="171"/>
      <c r="E133" s="171"/>
      <c r="F133" s="193"/>
      <c r="G133" s="193"/>
      <c r="H133" s="193"/>
      <c r="I133" s="193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</row>
    <row r="134" spans="1:39" s="170" customFormat="1" ht="15">
      <c r="A134" s="171"/>
      <c r="B134" s="192"/>
      <c r="C134" s="171"/>
      <c r="D134" s="171"/>
      <c r="E134" s="171"/>
      <c r="F134" s="193"/>
      <c r="G134" s="193"/>
      <c r="H134" s="193"/>
      <c r="I134" s="193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</row>
    <row r="135" spans="1:39" s="170" customFormat="1" ht="15">
      <c r="A135" s="171"/>
      <c r="B135" s="192"/>
      <c r="C135" s="171"/>
      <c r="D135" s="171"/>
      <c r="E135" s="171"/>
      <c r="F135" s="193"/>
      <c r="G135" s="193"/>
      <c r="H135" s="193"/>
      <c r="I135" s="193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</row>
    <row r="136" spans="1:39" s="170" customFormat="1" ht="15">
      <c r="A136" s="171"/>
      <c r="B136" s="192"/>
      <c r="C136" s="171"/>
      <c r="D136" s="171"/>
      <c r="E136" s="171"/>
      <c r="F136" s="193"/>
      <c r="G136" s="193"/>
      <c r="H136" s="193"/>
      <c r="I136" s="193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</row>
    <row r="137" spans="1:39" s="170" customFormat="1" ht="15">
      <c r="A137" s="171"/>
      <c r="B137" s="192"/>
      <c r="C137" s="171"/>
      <c r="D137" s="171"/>
      <c r="E137" s="171"/>
      <c r="F137" s="193"/>
      <c r="G137" s="193"/>
      <c r="H137" s="193"/>
      <c r="I137" s="193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</row>
    <row r="138" spans="1:39" s="170" customFormat="1" ht="15">
      <c r="A138" s="171"/>
      <c r="B138" s="192"/>
      <c r="C138" s="171"/>
      <c r="D138" s="171"/>
      <c r="E138" s="171"/>
      <c r="F138" s="193"/>
      <c r="G138" s="193"/>
      <c r="H138" s="193"/>
      <c r="I138" s="193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</row>
    <row r="139" spans="1:39" s="170" customFormat="1" ht="15">
      <c r="A139" s="171"/>
      <c r="B139" s="192"/>
      <c r="C139" s="171"/>
      <c r="D139" s="171"/>
      <c r="E139" s="171"/>
      <c r="F139" s="193"/>
      <c r="G139" s="193"/>
      <c r="H139" s="193"/>
      <c r="I139" s="193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</row>
    <row r="140" spans="1:39" s="170" customFormat="1" ht="15">
      <c r="A140" s="171"/>
      <c r="B140" s="192"/>
      <c r="C140" s="171"/>
      <c r="D140" s="171"/>
      <c r="E140" s="171"/>
      <c r="F140" s="193"/>
      <c r="G140" s="193"/>
      <c r="H140" s="193"/>
      <c r="I140" s="193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</row>
    <row r="141" spans="1:39" s="170" customFormat="1" ht="15">
      <c r="A141" s="171"/>
      <c r="B141" s="192"/>
      <c r="C141" s="171"/>
      <c r="D141" s="171"/>
      <c r="E141" s="171"/>
      <c r="F141" s="193"/>
      <c r="G141" s="193"/>
      <c r="H141" s="193"/>
      <c r="I141" s="193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</row>
    <row r="142" spans="1:39" s="170" customFormat="1" ht="15">
      <c r="A142" s="171"/>
      <c r="B142" s="192"/>
      <c r="C142" s="171"/>
      <c r="D142" s="171"/>
      <c r="E142" s="171"/>
      <c r="F142" s="193"/>
      <c r="G142" s="193"/>
      <c r="H142" s="193"/>
      <c r="I142" s="193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</row>
    <row r="143" spans="1:39" s="170" customFormat="1" ht="15">
      <c r="A143" s="171"/>
      <c r="B143" s="192"/>
      <c r="C143" s="171"/>
      <c r="D143" s="171"/>
      <c r="E143" s="171"/>
      <c r="F143" s="193"/>
      <c r="G143" s="193"/>
      <c r="H143" s="193"/>
      <c r="I143" s="193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</row>
    <row r="144" spans="1:39" s="170" customFormat="1" ht="15">
      <c r="A144" s="171"/>
      <c r="B144" s="192"/>
      <c r="C144" s="171"/>
      <c r="D144" s="171"/>
      <c r="E144" s="171"/>
      <c r="F144" s="193"/>
      <c r="G144" s="193"/>
      <c r="H144" s="193"/>
      <c r="I144" s="193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</row>
    <row r="145" spans="1:39" s="170" customFormat="1" ht="15">
      <c r="A145" s="171"/>
      <c r="B145" s="192"/>
      <c r="C145" s="171"/>
      <c r="D145" s="171"/>
      <c r="E145" s="171"/>
      <c r="F145" s="193"/>
      <c r="G145" s="193"/>
      <c r="H145" s="193"/>
      <c r="I145" s="193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</row>
    <row r="146" spans="1:39" s="170" customFormat="1" ht="15">
      <c r="A146" s="171"/>
      <c r="B146" s="192"/>
      <c r="C146" s="171"/>
      <c r="D146" s="171"/>
      <c r="E146" s="171"/>
      <c r="F146" s="193"/>
      <c r="G146" s="193"/>
      <c r="H146" s="193"/>
      <c r="I146" s="193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</row>
    <row r="147" spans="1:39" s="170" customFormat="1" ht="15">
      <c r="A147" s="171"/>
      <c r="B147" s="192"/>
      <c r="C147" s="171"/>
      <c r="D147" s="171"/>
      <c r="E147" s="171"/>
      <c r="F147" s="193"/>
      <c r="G147" s="193"/>
      <c r="H147" s="193"/>
      <c r="I147" s="193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</row>
    <row r="148" spans="1:39" s="170" customFormat="1" ht="15">
      <c r="A148" s="171"/>
      <c r="B148" s="192"/>
      <c r="C148" s="171"/>
      <c r="D148" s="171"/>
      <c r="E148" s="171"/>
      <c r="F148" s="193"/>
      <c r="G148" s="193"/>
      <c r="H148" s="193"/>
      <c r="I148" s="193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</row>
    <row r="149" spans="1:39" s="170" customFormat="1" ht="15">
      <c r="A149" s="171"/>
      <c r="B149" s="192"/>
      <c r="C149" s="171"/>
      <c r="D149" s="171"/>
      <c r="E149" s="171"/>
      <c r="F149" s="193"/>
      <c r="G149" s="193"/>
      <c r="H149" s="193"/>
      <c r="I149" s="193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</row>
    <row r="150" spans="1:39" s="170" customFormat="1" ht="15">
      <c r="A150" s="171"/>
      <c r="B150" s="192"/>
      <c r="C150" s="171"/>
      <c r="D150" s="171"/>
      <c r="E150" s="171"/>
      <c r="F150" s="193"/>
      <c r="G150" s="193"/>
      <c r="H150" s="193"/>
      <c r="I150" s="193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</row>
    <row r="151" spans="1:39" s="170" customFormat="1" ht="15">
      <c r="A151" s="171"/>
      <c r="B151" s="192"/>
      <c r="C151" s="171"/>
      <c r="D151" s="171"/>
      <c r="E151" s="171"/>
      <c r="F151" s="193"/>
      <c r="G151" s="193"/>
      <c r="H151" s="193"/>
      <c r="I151" s="193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</row>
    <row r="152" spans="1:39" s="170" customFormat="1" ht="15">
      <c r="A152" s="171"/>
      <c r="B152" s="192"/>
      <c r="C152" s="171"/>
      <c r="D152" s="171"/>
      <c r="E152" s="171"/>
      <c r="F152" s="193"/>
      <c r="G152" s="193"/>
      <c r="H152" s="193"/>
      <c r="I152" s="193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</row>
    <row r="153" spans="1:39" s="170" customFormat="1" ht="15">
      <c r="A153" s="171"/>
      <c r="B153" s="192"/>
      <c r="C153" s="171"/>
      <c r="D153" s="171"/>
      <c r="E153" s="171"/>
      <c r="F153" s="193"/>
      <c r="G153" s="193"/>
      <c r="H153" s="193"/>
      <c r="I153" s="193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</row>
    <row r="154" spans="1:39" s="170" customFormat="1" ht="15">
      <c r="A154" s="171"/>
      <c r="B154" s="192"/>
      <c r="C154" s="171"/>
      <c r="D154" s="171"/>
      <c r="E154" s="171"/>
      <c r="F154" s="193"/>
      <c r="G154" s="193"/>
      <c r="H154" s="193"/>
      <c r="I154" s="193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</row>
    <row r="155" spans="1:39" s="170" customFormat="1" ht="15">
      <c r="A155" s="171"/>
      <c r="B155" s="192"/>
      <c r="C155" s="171"/>
      <c r="D155" s="171"/>
      <c r="E155" s="171"/>
      <c r="F155" s="193"/>
      <c r="G155" s="193"/>
      <c r="H155" s="193"/>
      <c r="I155" s="193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</row>
    <row r="156" spans="1:39" s="170" customFormat="1" ht="15">
      <c r="A156" s="171"/>
      <c r="B156" s="192"/>
      <c r="C156" s="171"/>
      <c r="D156" s="171"/>
      <c r="E156" s="171"/>
      <c r="F156" s="193"/>
      <c r="G156" s="193"/>
      <c r="H156" s="193"/>
      <c r="I156" s="193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</row>
    <row r="157" spans="1:39" s="170" customFormat="1" ht="15">
      <c r="A157" s="171"/>
      <c r="B157" s="192"/>
      <c r="C157" s="171"/>
      <c r="D157" s="171"/>
      <c r="E157" s="171"/>
      <c r="F157" s="193"/>
      <c r="G157" s="193"/>
      <c r="H157" s="193"/>
      <c r="I157" s="193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</row>
    <row r="158" spans="1:39" s="170" customFormat="1" ht="15">
      <c r="A158" s="171"/>
      <c r="B158" s="192"/>
      <c r="C158" s="171"/>
      <c r="D158" s="171"/>
      <c r="E158" s="171"/>
      <c r="F158" s="193"/>
      <c r="G158" s="193"/>
      <c r="H158" s="193"/>
      <c r="I158" s="193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</row>
    <row r="159" spans="1:39" s="170" customFormat="1" ht="15">
      <c r="A159" s="171"/>
      <c r="B159" s="192"/>
      <c r="C159" s="171"/>
      <c r="D159" s="171"/>
      <c r="E159" s="171"/>
      <c r="F159" s="193"/>
      <c r="G159" s="193"/>
      <c r="H159" s="193"/>
      <c r="I159" s="193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</row>
    <row r="160" spans="1:39" s="170" customFormat="1" ht="15">
      <c r="A160" s="171"/>
      <c r="B160" s="192"/>
      <c r="C160" s="171"/>
      <c r="D160" s="171"/>
      <c r="E160" s="171"/>
      <c r="F160" s="193"/>
      <c r="G160" s="193"/>
      <c r="H160" s="193"/>
      <c r="I160" s="193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</row>
    <row r="161" spans="1:39" s="170" customFormat="1" ht="15">
      <c r="A161" s="171"/>
      <c r="B161" s="192"/>
      <c r="C161" s="171"/>
      <c r="D161" s="171"/>
      <c r="E161" s="171"/>
      <c r="F161" s="193"/>
      <c r="G161" s="193"/>
      <c r="H161" s="193"/>
      <c r="I161" s="193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</row>
    <row r="162" spans="1:39" s="170" customFormat="1" ht="15">
      <c r="A162" s="171"/>
      <c r="B162" s="192"/>
      <c r="C162" s="171"/>
      <c r="D162" s="171"/>
      <c r="E162" s="171"/>
      <c r="F162" s="193"/>
      <c r="G162" s="193"/>
      <c r="H162" s="193"/>
      <c r="I162" s="193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</row>
    <row r="163" spans="1:39" s="170" customFormat="1" ht="15">
      <c r="A163" s="171"/>
      <c r="B163" s="192"/>
      <c r="C163" s="171"/>
      <c r="D163" s="171"/>
      <c r="E163" s="171"/>
      <c r="F163" s="193"/>
      <c r="G163" s="193"/>
      <c r="H163" s="193"/>
      <c r="I163" s="193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</row>
    <row r="164" spans="1:39" s="170" customFormat="1" ht="15">
      <c r="A164" s="171"/>
      <c r="B164" s="192"/>
      <c r="C164" s="171"/>
      <c r="D164" s="171"/>
      <c r="E164" s="171"/>
      <c r="F164" s="193"/>
      <c r="G164" s="193"/>
      <c r="H164" s="193"/>
      <c r="I164" s="193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</row>
    <row r="165" spans="1:39" s="170" customFormat="1" ht="15">
      <c r="A165" s="171"/>
      <c r="B165" s="192"/>
      <c r="C165" s="171"/>
      <c r="D165" s="171"/>
      <c r="E165" s="171"/>
      <c r="F165" s="193"/>
      <c r="G165" s="193"/>
      <c r="H165" s="193"/>
      <c r="I165" s="193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</row>
    <row r="166" spans="1:39" s="170" customFormat="1" ht="15">
      <c r="A166" s="171"/>
      <c r="B166" s="192"/>
      <c r="C166" s="171"/>
      <c r="D166" s="171"/>
      <c r="E166" s="171"/>
      <c r="F166" s="193"/>
      <c r="G166" s="193"/>
      <c r="H166" s="193"/>
      <c r="I166" s="193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</row>
    <row r="167" spans="1:39" s="170" customFormat="1" ht="15">
      <c r="A167" s="171"/>
      <c r="B167" s="192"/>
      <c r="C167" s="171"/>
      <c r="D167" s="171"/>
      <c r="E167" s="171"/>
      <c r="F167" s="193"/>
      <c r="G167" s="193"/>
      <c r="H167" s="193"/>
      <c r="I167" s="193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</row>
    <row r="168" spans="1:39" s="170" customFormat="1" ht="15">
      <c r="A168" s="171"/>
      <c r="B168" s="192"/>
      <c r="C168" s="171"/>
      <c r="D168" s="171"/>
      <c r="E168" s="171"/>
      <c r="F168" s="193"/>
      <c r="G168" s="193"/>
      <c r="H168" s="193"/>
      <c r="I168" s="193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</row>
    <row r="169" spans="1:39" s="170" customFormat="1" ht="15">
      <c r="A169" s="171"/>
      <c r="B169" s="192"/>
      <c r="C169" s="171"/>
      <c r="D169" s="171"/>
      <c r="E169" s="171"/>
      <c r="F169" s="193"/>
      <c r="G169" s="193"/>
      <c r="H169" s="193"/>
      <c r="I169" s="193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</row>
    <row r="170" spans="1:39" s="170" customFormat="1" ht="15">
      <c r="A170" s="171"/>
      <c r="B170" s="192"/>
      <c r="C170" s="171"/>
      <c r="D170" s="171"/>
      <c r="E170" s="171"/>
      <c r="F170" s="193"/>
      <c r="G170" s="193"/>
      <c r="H170" s="193"/>
      <c r="I170" s="193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</row>
    <row r="171" spans="1:39" s="170" customFormat="1" ht="15">
      <c r="A171" s="171"/>
      <c r="B171" s="192"/>
      <c r="C171" s="171"/>
      <c r="D171" s="171"/>
      <c r="E171" s="171"/>
      <c r="F171" s="193"/>
      <c r="G171" s="193"/>
      <c r="H171" s="193"/>
      <c r="I171" s="193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</row>
    <row r="172" spans="1:39" s="170" customFormat="1" ht="15">
      <c r="A172" s="171"/>
      <c r="B172" s="192"/>
      <c r="C172" s="171"/>
      <c r="D172" s="171"/>
      <c r="E172" s="171"/>
      <c r="F172" s="193"/>
      <c r="G172" s="193"/>
      <c r="H172" s="193"/>
      <c r="I172" s="193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</row>
    <row r="173" spans="1:39" s="170" customFormat="1" ht="15">
      <c r="A173" s="171"/>
      <c r="B173" s="192"/>
      <c r="C173" s="171"/>
      <c r="D173" s="171"/>
      <c r="E173" s="171"/>
      <c r="F173" s="193"/>
      <c r="G173" s="193"/>
      <c r="H173" s="193"/>
      <c r="I173" s="193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</row>
    <row r="174" spans="1:39" s="170" customFormat="1" ht="15">
      <c r="A174" s="171"/>
      <c r="B174" s="192"/>
      <c r="C174" s="171"/>
      <c r="D174" s="171"/>
      <c r="E174" s="171"/>
      <c r="F174" s="193"/>
      <c r="G174" s="193"/>
      <c r="H174" s="193"/>
      <c r="I174" s="193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</row>
    <row r="175" spans="1:39" s="170" customFormat="1" ht="15">
      <c r="A175" s="171"/>
      <c r="B175" s="192"/>
      <c r="C175" s="171"/>
      <c r="D175" s="171"/>
      <c r="E175" s="171"/>
      <c r="F175" s="193"/>
      <c r="G175" s="193"/>
      <c r="H175" s="193"/>
      <c r="I175" s="193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</row>
    <row r="176" spans="1:39" s="170" customFormat="1" ht="15">
      <c r="A176" s="171"/>
      <c r="B176" s="192"/>
      <c r="C176" s="171"/>
      <c r="D176" s="171"/>
      <c r="E176" s="171"/>
      <c r="F176" s="193"/>
      <c r="G176" s="193"/>
      <c r="H176" s="193"/>
      <c r="I176" s="193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</row>
    <row r="177" spans="1:39" s="170" customFormat="1" ht="15">
      <c r="A177" s="171"/>
      <c r="B177" s="192"/>
      <c r="C177" s="171"/>
      <c r="D177" s="171"/>
      <c r="E177" s="171"/>
      <c r="F177" s="193"/>
      <c r="G177" s="193"/>
      <c r="H177" s="193"/>
      <c r="I177" s="193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</row>
    <row r="178" spans="1:39" s="170" customFormat="1" ht="15">
      <c r="A178" s="171"/>
      <c r="B178" s="192"/>
      <c r="C178" s="171"/>
      <c r="D178" s="171"/>
      <c r="E178" s="171"/>
      <c r="F178" s="193"/>
      <c r="G178" s="193"/>
      <c r="H178" s="193"/>
      <c r="I178" s="193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</row>
    <row r="179" spans="1:39" s="170" customFormat="1" ht="15">
      <c r="A179" s="171"/>
      <c r="B179" s="192"/>
      <c r="C179" s="171"/>
      <c r="D179" s="171"/>
      <c r="E179" s="171"/>
      <c r="F179" s="193"/>
      <c r="G179" s="193"/>
      <c r="H179" s="193"/>
      <c r="I179" s="193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</row>
    <row r="180" spans="1:39" s="170" customFormat="1" ht="15">
      <c r="A180" s="171"/>
      <c r="B180" s="192"/>
      <c r="C180" s="171"/>
      <c r="D180" s="171"/>
      <c r="E180" s="171"/>
      <c r="F180" s="193"/>
      <c r="G180" s="193"/>
      <c r="H180" s="193"/>
      <c r="I180" s="193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</row>
    <row r="181" spans="1:39" s="170" customFormat="1" ht="15">
      <c r="A181" s="171"/>
      <c r="B181" s="192"/>
      <c r="C181" s="171"/>
      <c r="D181" s="171"/>
      <c r="E181" s="171"/>
      <c r="F181" s="193"/>
      <c r="G181" s="193"/>
      <c r="H181" s="193"/>
      <c r="I181" s="193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</row>
    <row r="182" spans="1:39" s="170" customFormat="1" ht="15">
      <c r="A182" s="171"/>
      <c r="B182" s="192"/>
      <c r="C182" s="171"/>
      <c r="D182" s="171"/>
      <c r="E182" s="171"/>
      <c r="F182" s="193"/>
      <c r="G182" s="193"/>
      <c r="H182" s="193"/>
      <c r="I182" s="193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</row>
    <row r="183" spans="1:39" s="170" customFormat="1" ht="15">
      <c r="A183" s="171"/>
      <c r="B183" s="192"/>
      <c r="C183" s="171"/>
      <c r="D183" s="171"/>
      <c r="E183" s="171"/>
      <c r="F183" s="193"/>
      <c r="G183" s="193"/>
      <c r="H183" s="193"/>
      <c r="I183" s="193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</row>
    <row r="184" spans="1:39" s="170" customFormat="1" ht="15">
      <c r="A184" s="171"/>
      <c r="B184" s="192"/>
      <c r="C184" s="171"/>
      <c r="D184" s="171"/>
      <c r="E184" s="171"/>
      <c r="F184" s="193"/>
      <c r="G184" s="193"/>
      <c r="H184" s="193"/>
      <c r="I184" s="193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</row>
    <row r="185" spans="1:39" s="170" customFormat="1" ht="15">
      <c r="A185" s="171"/>
      <c r="B185" s="192"/>
      <c r="C185" s="171"/>
      <c r="D185" s="171"/>
      <c r="E185" s="171"/>
      <c r="F185" s="193"/>
      <c r="G185" s="193"/>
      <c r="H185" s="193"/>
      <c r="I185" s="193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</row>
    <row r="186" spans="1:39" s="170" customFormat="1" ht="15">
      <c r="A186" s="171"/>
      <c r="B186" s="192"/>
      <c r="C186" s="171"/>
      <c r="D186" s="171"/>
      <c r="E186" s="171"/>
      <c r="F186" s="193"/>
      <c r="G186" s="193"/>
      <c r="H186" s="193"/>
      <c r="I186" s="193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</row>
    <row r="187" spans="1:39" s="170" customFormat="1" ht="15">
      <c r="A187" s="171"/>
      <c r="B187" s="192"/>
      <c r="C187" s="171"/>
      <c r="D187" s="171"/>
      <c r="E187" s="171"/>
      <c r="F187" s="193"/>
      <c r="G187" s="193"/>
      <c r="H187" s="193"/>
      <c r="I187" s="193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</row>
    <row r="188" spans="1:39" s="170" customFormat="1" ht="15">
      <c r="A188" s="171"/>
      <c r="B188" s="192"/>
      <c r="C188" s="171"/>
      <c r="D188" s="171"/>
      <c r="E188" s="171"/>
      <c r="F188" s="193"/>
      <c r="G188" s="193"/>
      <c r="H188" s="193"/>
      <c r="I188" s="193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</row>
    <row r="189" spans="1:39" s="170" customFormat="1" ht="15">
      <c r="A189" s="171"/>
      <c r="B189" s="192"/>
      <c r="C189" s="171"/>
      <c r="D189" s="171"/>
      <c r="E189" s="171"/>
      <c r="F189" s="193"/>
      <c r="G189" s="193"/>
      <c r="H189" s="193"/>
      <c r="I189" s="193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</row>
    <row r="190" spans="1:39" s="170" customFormat="1" ht="15">
      <c r="A190" s="171"/>
      <c r="B190" s="192"/>
      <c r="C190" s="171"/>
      <c r="D190" s="171"/>
      <c r="E190" s="171"/>
      <c r="F190" s="193"/>
      <c r="G190" s="193"/>
      <c r="H190" s="193"/>
      <c r="I190" s="193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</row>
    <row r="191" spans="1:39" s="170" customFormat="1" ht="15">
      <c r="A191" s="171"/>
      <c r="B191" s="192"/>
      <c r="C191" s="171"/>
      <c r="D191" s="171"/>
      <c r="E191" s="171"/>
      <c r="F191" s="193"/>
      <c r="G191" s="193"/>
      <c r="H191" s="193"/>
      <c r="I191" s="193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</row>
    <row r="192" spans="1:39" s="170" customFormat="1" ht="15">
      <c r="A192" s="171"/>
      <c r="B192" s="192"/>
      <c r="C192" s="171"/>
      <c r="D192" s="171"/>
      <c r="E192" s="171"/>
      <c r="F192" s="193"/>
      <c r="G192" s="193"/>
      <c r="H192" s="193"/>
      <c r="I192" s="193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</row>
    <row r="193" spans="1:39" s="170" customFormat="1" ht="15">
      <c r="A193" s="171"/>
      <c r="B193" s="192"/>
      <c r="C193" s="171"/>
      <c r="D193" s="171"/>
      <c r="E193" s="171"/>
      <c r="F193" s="193"/>
      <c r="G193" s="193"/>
      <c r="H193" s="193"/>
      <c r="I193" s="193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</row>
    <row r="194" spans="1:39" s="170" customFormat="1" ht="15">
      <c r="A194" s="171"/>
      <c r="B194" s="192"/>
      <c r="C194" s="171"/>
      <c r="D194" s="171"/>
      <c r="E194" s="171"/>
      <c r="F194" s="193"/>
      <c r="G194" s="193"/>
      <c r="H194" s="193"/>
      <c r="I194" s="193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</row>
    <row r="195" spans="1:39" s="170" customFormat="1" ht="15">
      <c r="A195" s="171"/>
      <c r="B195" s="192"/>
      <c r="C195" s="171"/>
      <c r="D195" s="171"/>
      <c r="E195" s="171"/>
      <c r="F195" s="193"/>
      <c r="G195" s="193"/>
      <c r="H195" s="193"/>
      <c r="I195" s="193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</row>
    <row r="196" spans="1:39" s="170" customFormat="1" ht="15">
      <c r="A196" s="171"/>
      <c r="B196" s="192"/>
      <c r="C196" s="171"/>
      <c r="D196" s="171"/>
      <c r="E196" s="171"/>
      <c r="F196" s="193"/>
      <c r="G196" s="193"/>
      <c r="H196" s="193"/>
      <c r="I196" s="193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</row>
    <row r="197" spans="1:39" s="170" customFormat="1" ht="15">
      <c r="A197" s="171"/>
      <c r="B197" s="192"/>
      <c r="C197" s="171"/>
      <c r="D197" s="171"/>
      <c r="E197" s="171"/>
      <c r="F197" s="193"/>
      <c r="G197" s="193"/>
      <c r="H197" s="193"/>
      <c r="I197" s="193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</row>
    <row r="198" spans="1:39" s="170" customFormat="1" ht="15">
      <c r="A198" s="171"/>
      <c r="B198" s="192"/>
      <c r="C198" s="171"/>
      <c r="D198" s="171"/>
      <c r="E198" s="171"/>
      <c r="F198" s="193"/>
      <c r="G198" s="193"/>
      <c r="H198" s="193"/>
      <c r="I198" s="193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</row>
    <row r="199" spans="1:39" s="170" customFormat="1" ht="15">
      <c r="A199" s="171"/>
      <c r="B199" s="192"/>
      <c r="C199" s="171"/>
      <c r="D199" s="171"/>
      <c r="E199" s="171"/>
      <c r="F199" s="193"/>
      <c r="G199" s="193"/>
      <c r="H199" s="193"/>
      <c r="I199" s="193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</row>
    <row r="200" spans="1:39" s="170" customFormat="1" ht="15">
      <c r="A200" s="171"/>
      <c r="B200" s="192"/>
      <c r="C200" s="171"/>
      <c r="D200" s="171"/>
      <c r="E200" s="171"/>
      <c r="F200" s="193"/>
      <c r="G200" s="193"/>
      <c r="H200" s="193"/>
      <c r="I200" s="193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</row>
    <row r="201" spans="1:39" s="170" customFormat="1" ht="15">
      <c r="A201" s="171"/>
      <c r="B201" s="192"/>
      <c r="C201" s="171"/>
      <c r="D201" s="171"/>
      <c r="E201" s="171"/>
      <c r="F201" s="193"/>
      <c r="G201" s="193"/>
      <c r="H201" s="193"/>
      <c r="I201" s="193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</row>
    <row r="202" spans="1:39" s="170" customFormat="1" ht="15">
      <c r="A202" s="171"/>
      <c r="B202" s="192"/>
      <c r="C202" s="171"/>
      <c r="D202" s="171"/>
      <c r="E202" s="171"/>
      <c r="F202" s="193"/>
      <c r="G202" s="193"/>
      <c r="H202" s="193"/>
      <c r="I202" s="193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</row>
    <row r="203" spans="1:39" s="170" customFormat="1" ht="15">
      <c r="A203" s="171"/>
      <c r="B203" s="192"/>
      <c r="C203" s="171"/>
      <c r="D203" s="171"/>
      <c r="E203" s="171"/>
      <c r="F203" s="193"/>
      <c r="G203" s="193"/>
      <c r="H203" s="193"/>
      <c r="I203" s="193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</row>
    <row r="204" spans="1:39" ht="15">
      <c r="A204" s="155"/>
      <c r="B204" s="157"/>
      <c r="C204" s="155"/>
      <c r="D204" s="155"/>
      <c r="E204" s="155"/>
      <c r="F204" s="156"/>
      <c r="G204" s="156"/>
      <c r="H204" s="156"/>
      <c r="I204" s="156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1:39" ht="15">
      <c r="A205" s="155"/>
      <c r="B205" s="157"/>
      <c r="C205" s="155"/>
      <c r="D205" s="155"/>
      <c r="E205" s="155"/>
      <c r="F205" s="156"/>
      <c r="G205" s="156"/>
      <c r="H205" s="156"/>
      <c r="I205" s="156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</sheetData>
  <sheetProtection/>
  <mergeCells count="3">
    <mergeCell ref="A5:I5"/>
    <mergeCell ref="A6:I6"/>
    <mergeCell ref="H2:I2"/>
  </mergeCells>
  <printOptions horizontalCentered="1"/>
  <pageMargins left="0" right="0" top="0.984251968503937" bottom="0.984251968503937" header="0.5118110236220472" footer="0.5118110236220472"/>
  <pageSetup firstPageNumber="22" useFirstPageNumber="1"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3">
      <selection activeCell="K20" sqref="J20:K20"/>
    </sheetView>
  </sheetViews>
  <sheetFormatPr defaultColWidth="9.003906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70" t="s">
        <v>5</v>
      </c>
      <c r="H2" s="270"/>
    </row>
    <row r="3" ht="12.75">
      <c r="A3" s="5" t="s">
        <v>39</v>
      </c>
    </row>
    <row r="4" spans="1:8" ht="14.25">
      <c r="A4" s="5" t="s">
        <v>36</v>
      </c>
      <c r="G4" s="275" t="s">
        <v>35</v>
      </c>
      <c r="H4" s="275"/>
    </row>
    <row r="5" ht="12.75">
      <c r="A5" s="5" t="s">
        <v>40</v>
      </c>
    </row>
    <row r="7" spans="1:8" ht="12.75">
      <c r="A7" s="273" t="s">
        <v>27</v>
      </c>
      <c r="B7" s="273"/>
      <c r="C7" s="273"/>
      <c r="D7" s="273"/>
      <c r="E7" s="273"/>
      <c r="F7" s="273"/>
      <c r="G7" s="273"/>
      <c r="H7" s="273"/>
    </row>
    <row r="8" spans="1:8" ht="12.75">
      <c r="A8" s="259" t="s">
        <v>14</v>
      </c>
      <c r="B8" s="274"/>
      <c r="C8" s="274"/>
      <c r="D8" s="274"/>
      <c r="E8" s="274"/>
      <c r="F8" s="274"/>
      <c r="G8" s="274"/>
      <c r="H8" s="274"/>
    </row>
    <row r="9" spans="1:8" ht="12.75">
      <c r="A9" s="271" t="s">
        <v>16</v>
      </c>
      <c r="B9" s="272"/>
      <c r="C9" s="272"/>
      <c r="D9" s="272"/>
      <c r="E9" s="272"/>
      <c r="F9" s="272"/>
      <c r="G9" s="272"/>
      <c r="H9" s="272"/>
    </row>
    <row r="10" spans="1:8" ht="12.75">
      <c r="A10" s="259" t="s">
        <v>12</v>
      </c>
      <c r="B10" s="274"/>
      <c r="C10" s="274"/>
      <c r="D10" s="274"/>
      <c r="E10" s="274"/>
      <c r="F10" s="274"/>
      <c r="G10" s="274"/>
      <c r="H10" s="274"/>
    </row>
    <row r="11" spans="1:8" ht="12.75">
      <c r="A11" s="13"/>
      <c r="B11" s="13"/>
      <c r="C11" s="273"/>
      <c r="D11" s="273"/>
      <c r="E11" s="273"/>
      <c r="F11" s="273"/>
      <c r="G11" s="273"/>
      <c r="H11" s="13"/>
    </row>
    <row r="12" ht="13.5" thickBot="1">
      <c r="H12" s="6" t="s">
        <v>24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32</v>
      </c>
      <c r="E13" s="7" t="s">
        <v>33</v>
      </c>
      <c r="F13" s="42" t="s">
        <v>30</v>
      </c>
      <c r="G13" s="7" t="s">
        <v>34</v>
      </c>
      <c r="H13" s="7" t="s">
        <v>0</v>
      </c>
    </row>
    <row r="14" spans="1:8" ht="13.5" thickBot="1">
      <c r="A14" s="12" t="s">
        <v>6</v>
      </c>
      <c r="B14" s="32" t="s">
        <v>11</v>
      </c>
      <c r="C14" s="1" t="s">
        <v>29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7"/>
      <c r="B15" s="29"/>
      <c r="C15" s="44" t="s">
        <v>13</v>
      </c>
      <c r="D15" s="38">
        <f>SUM(D17:D21)</f>
        <v>176143</v>
      </c>
      <c r="E15" s="38">
        <f>SUM(E17:E21)</f>
        <v>176143</v>
      </c>
      <c r="F15" s="38">
        <f>SUM(F17:F21)</f>
        <v>0</v>
      </c>
      <c r="G15" s="38">
        <f>G17+G18</f>
        <v>176143</v>
      </c>
      <c r="H15" s="38">
        <f>H17+H18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/>
      <c r="B17" s="45">
        <v>27003</v>
      </c>
      <c r="C17" s="9" t="s">
        <v>38</v>
      </c>
      <c r="D17" s="39">
        <v>116143</v>
      </c>
      <c r="E17" s="39">
        <v>116143</v>
      </c>
      <c r="F17" s="39"/>
      <c r="G17" s="39">
        <v>116143</v>
      </c>
      <c r="H17" s="39"/>
    </row>
    <row r="18" spans="1:8" ht="12.75">
      <c r="A18" s="34"/>
      <c r="B18" s="45">
        <v>27003</v>
      </c>
      <c r="C18" s="10" t="s">
        <v>37</v>
      </c>
      <c r="D18" s="39">
        <v>60000</v>
      </c>
      <c r="E18" s="39">
        <v>60000</v>
      </c>
      <c r="F18" s="39"/>
      <c r="G18" s="39">
        <v>60000</v>
      </c>
      <c r="H18" s="39"/>
    </row>
    <row r="19" spans="1:8" ht="12.75">
      <c r="A19" s="34"/>
      <c r="B19" s="45"/>
      <c r="C19" s="10"/>
      <c r="D19" s="39"/>
      <c r="E19" s="39"/>
      <c r="F19" s="39"/>
      <c r="G19" s="39"/>
      <c r="H19" s="39"/>
    </row>
    <row r="20" spans="1:8" ht="12.75">
      <c r="A20" s="34"/>
      <c r="B20" s="45"/>
      <c r="C20" s="10"/>
      <c r="D20" s="39"/>
      <c r="E20" s="39"/>
      <c r="F20" s="39"/>
      <c r="G20" s="39"/>
      <c r="H20" s="39"/>
    </row>
    <row r="21" spans="1:8" ht="13.5" thickBot="1">
      <c r="A21" s="34"/>
      <c r="B21" s="45"/>
      <c r="C21" s="17"/>
      <c r="D21" s="40"/>
      <c r="E21" s="40"/>
      <c r="F21" s="40"/>
      <c r="G21" s="40"/>
      <c r="H21" s="40"/>
    </row>
    <row r="22" spans="1:8" ht="13.5" thickBot="1">
      <c r="A22" s="27"/>
      <c r="B22" s="32"/>
      <c r="C22" s="18" t="s">
        <v>21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30"/>
      <c r="C24" s="10"/>
      <c r="D24" s="39"/>
      <c r="E24" s="39"/>
      <c r="F24" s="39"/>
      <c r="G24" s="39"/>
      <c r="H24" s="39"/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22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23</v>
      </c>
      <c r="D32" s="40">
        <f>D15+D22+D27</f>
        <v>176143</v>
      </c>
      <c r="E32" s="40">
        <f>E15+E22+E27</f>
        <v>176143</v>
      </c>
      <c r="F32" s="40">
        <f>F15+F22+F27</f>
        <v>0</v>
      </c>
      <c r="G32" s="40">
        <f>G15+G22+G27</f>
        <v>176143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28</v>
      </c>
      <c r="C35" s="3"/>
      <c r="D35" s="11"/>
      <c r="E35" s="11"/>
      <c r="F35" s="11"/>
      <c r="G35" s="11"/>
      <c r="H35" s="11"/>
    </row>
    <row r="36" spans="1:8" ht="12.75">
      <c r="A36" s="3" t="s">
        <v>20</v>
      </c>
      <c r="C36" s="3"/>
      <c r="D36" s="11"/>
      <c r="E36" s="11"/>
      <c r="F36" s="11"/>
      <c r="G36" s="11"/>
      <c r="H36" s="11"/>
    </row>
    <row r="37" spans="1:8" ht="12.75">
      <c r="A37" s="25" t="s">
        <v>19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15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25</v>
      </c>
      <c r="C42" s="3"/>
    </row>
    <row r="43" spans="1:3" ht="12.75">
      <c r="A43" s="3" t="s">
        <v>26</v>
      </c>
      <c r="C43" s="3"/>
    </row>
    <row r="44" spans="1:3" ht="12.75">
      <c r="A44"/>
      <c r="C44" s="3"/>
    </row>
    <row r="45" spans="1:3" ht="12.75">
      <c r="A45" s="26" t="s">
        <v>31</v>
      </c>
      <c r="C45" s="3"/>
    </row>
    <row r="47" spans="1:7" ht="12.75">
      <c r="A47" s="5" t="s">
        <v>41</v>
      </c>
      <c r="G47" s="5" t="s">
        <v>42</v>
      </c>
    </row>
    <row r="48" spans="1:7" ht="12.75">
      <c r="A48" s="5" t="s">
        <v>10</v>
      </c>
      <c r="G48" s="5" t="s">
        <v>10</v>
      </c>
    </row>
    <row r="49" spans="1:7" ht="12.75">
      <c r="A49" s="194">
        <v>41302</v>
      </c>
      <c r="G49" s="194">
        <v>41302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31" header="0.5118110236220472" footer="0.5118110236220472"/>
  <pageSetup firstPageNumber="23" useFirstPageNumber="1" horizontalDpi="300" verticalDpi="300" orientation="landscape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7">
      <selection activeCell="H37" sqref="H37"/>
    </sheetView>
  </sheetViews>
  <sheetFormatPr defaultColWidth="9.003906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70" t="s">
        <v>5</v>
      </c>
      <c r="H2" s="270"/>
    </row>
    <row r="3" spans="1:3" ht="12.75">
      <c r="A3" s="5" t="s">
        <v>142</v>
      </c>
      <c r="C3" s="5" t="s">
        <v>50</v>
      </c>
    </row>
    <row r="4" spans="1:8" ht="14.25">
      <c r="A4" s="5" t="s">
        <v>143</v>
      </c>
      <c r="G4" s="275" t="s">
        <v>35</v>
      </c>
      <c r="H4" s="275"/>
    </row>
    <row r="5" spans="1:3" ht="12.75">
      <c r="A5" s="5" t="s">
        <v>144</v>
      </c>
      <c r="C5" s="5" t="s">
        <v>145</v>
      </c>
    </row>
    <row r="7" spans="1:8" ht="12.75">
      <c r="A7" s="273" t="s">
        <v>27</v>
      </c>
      <c r="B7" s="273"/>
      <c r="C7" s="273"/>
      <c r="D7" s="273"/>
      <c r="E7" s="273"/>
      <c r="F7" s="273"/>
      <c r="G7" s="273"/>
      <c r="H7" s="273"/>
    </row>
    <row r="8" spans="1:8" ht="12.75">
      <c r="A8" s="259" t="s">
        <v>14</v>
      </c>
      <c r="B8" s="274"/>
      <c r="C8" s="274"/>
      <c r="D8" s="274"/>
      <c r="E8" s="274"/>
      <c r="F8" s="274"/>
      <c r="G8" s="274"/>
      <c r="H8" s="274"/>
    </row>
    <row r="9" spans="1:8" ht="12.75">
      <c r="A9" s="271" t="s">
        <v>16</v>
      </c>
      <c r="B9" s="272"/>
      <c r="C9" s="272"/>
      <c r="D9" s="272"/>
      <c r="E9" s="272"/>
      <c r="F9" s="272"/>
      <c r="G9" s="272"/>
      <c r="H9" s="272"/>
    </row>
    <row r="10" spans="1:8" ht="12.75">
      <c r="A10" s="259" t="s">
        <v>12</v>
      </c>
      <c r="B10" s="274"/>
      <c r="C10" s="274"/>
      <c r="D10" s="274"/>
      <c r="E10" s="274"/>
      <c r="F10" s="274"/>
      <c r="G10" s="274"/>
      <c r="H10" s="274"/>
    </row>
    <row r="11" spans="1:8" ht="12.75">
      <c r="A11" s="13"/>
      <c r="B11" s="13"/>
      <c r="C11" s="273"/>
      <c r="D11" s="273"/>
      <c r="E11" s="273"/>
      <c r="F11" s="273"/>
      <c r="G11" s="273"/>
      <c r="H11" s="13"/>
    </row>
    <row r="12" ht="13.5" thickBot="1">
      <c r="H12" s="6" t="s">
        <v>24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32</v>
      </c>
      <c r="E13" s="7" t="s">
        <v>33</v>
      </c>
      <c r="F13" s="42" t="s">
        <v>30</v>
      </c>
      <c r="G13" s="7" t="s">
        <v>34</v>
      </c>
      <c r="H13" s="7" t="s">
        <v>0</v>
      </c>
    </row>
    <row r="14" spans="1:8" ht="13.5" thickBot="1">
      <c r="A14" s="12" t="s">
        <v>6</v>
      </c>
      <c r="B14" s="32" t="s">
        <v>11</v>
      </c>
      <c r="C14" s="1" t="s">
        <v>29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7"/>
      <c r="B15" s="29"/>
      <c r="C15" s="44" t="s">
        <v>13</v>
      </c>
      <c r="D15" s="38">
        <f>SUM(D17:D21)</f>
        <v>5192000</v>
      </c>
      <c r="E15" s="38">
        <f>SUM(E17:E21)</f>
        <v>5192000</v>
      </c>
      <c r="F15" s="38">
        <f>SUM(F17:F21)</f>
        <v>0</v>
      </c>
      <c r="G15" s="38">
        <f>SUM(G17:G21)</f>
        <v>5192000</v>
      </c>
      <c r="H15" s="38">
        <f>SUM(H17:H21)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/>
      <c r="B17" s="45">
        <v>34053</v>
      </c>
      <c r="C17" s="9" t="s">
        <v>146</v>
      </c>
      <c r="D17" s="39">
        <v>52000</v>
      </c>
      <c r="E17" s="39">
        <v>52000</v>
      </c>
      <c r="F17" s="39"/>
      <c r="G17" s="39">
        <v>52000</v>
      </c>
      <c r="H17" s="39"/>
    </row>
    <row r="18" spans="1:8" ht="12.75">
      <c r="A18" s="34"/>
      <c r="B18" s="45">
        <v>34006</v>
      </c>
      <c r="C18" s="10" t="s">
        <v>147</v>
      </c>
      <c r="D18" s="39">
        <v>560000</v>
      </c>
      <c r="E18" s="39">
        <v>560000</v>
      </c>
      <c r="F18" s="39"/>
      <c r="G18" s="39">
        <v>560000</v>
      </c>
      <c r="H18" s="39"/>
    </row>
    <row r="19" spans="1:8" ht="12.75">
      <c r="A19" s="34"/>
      <c r="B19" s="45">
        <v>34352</v>
      </c>
      <c r="C19" s="10" t="s">
        <v>148</v>
      </c>
      <c r="D19" s="39">
        <v>845000</v>
      </c>
      <c r="E19" s="39">
        <v>845000</v>
      </c>
      <c r="F19" s="39"/>
      <c r="G19" s="39">
        <v>845000</v>
      </c>
      <c r="H19" s="39"/>
    </row>
    <row r="20" spans="1:8" ht="12.75">
      <c r="A20" s="34"/>
      <c r="B20" s="45">
        <v>34352</v>
      </c>
      <c r="C20" s="10" t="s">
        <v>121</v>
      </c>
      <c r="D20" s="39">
        <v>1000000</v>
      </c>
      <c r="E20" s="39">
        <v>1000000</v>
      </c>
      <c r="F20" s="39"/>
      <c r="G20" s="39">
        <v>1000000</v>
      </c>
      <c r="H20" s="39"/>
    </row>
    <row r="21" spans="1:8" ht="13.5" thickBot="1">
      <c r="A21" s="34"/>
      <c r="B21" s="45">
        <v>34352</v>
      </c>
      <c r="C21" s="17" t="s">
        <v>121</v>
      </c>
      <c r="D21" s="40">
        <v>2735000</v>
      </c>
      <c r="E21" s="40">
        <v>2735000</v>
      </c>
      <c r="F21" s="40"/>
      <c r="G21" s="40">
        <v>2735000</v>
      </c>
      <c r="H21" s="40"/>
    </row>
    <row r="22" spans="1:8" ht="13.5" thickBot="1">
      <c r="A22" s="27"/>
      <c r="B22" s="32"/>
      <c r="C22" s="18" t="s">
        <v>21</v>
      </c>
      <c r="D22" s="38">
        <f>SUM(D24:D26)</f>
        <v>129000</v>
      </c>
      <c r="E22" s="38">
        <f>SUM(E24:E26)</f>
        <v>129000</v>
      </c>
      <c r="F22" s="38">
        <f>SUM(F24:F26)</f>
        <v>0</v>
      </c>
      <c r="G22" s="38">
        <f>SUM(G24:G26)</f>
        <v>129000</v>
      </c>
      <c r="H22" s="38">
        <f>SUM(H24:H26)</f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30">
        <v>34544</v>
      </c>
      <c r="C24" s="10" t="s">
        <v>146</v>
      </c>
      <c r="D24" s="39">
        <v>129000</v>
      </c>
      <c r="E24" s="39">
        <v>129000</v>
      </c>
      <c r="F24" s="39"/>
      <c r="G24" s="39">
        <v>129000</v>
      </c>
      <c r="H24" s="39"/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22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23</v>
      </c>
      <c r="D32" s="40">
        <f>D15+D22+D27</f>
        <v>5321000</v>
      </c>
      <c r="E32" s="40">
        <f>E15+E22+E27</f>
        <v>5321000</v>
      </c>
      <c r="F32" s="40">
        <f>F15+F22+F27</f>
        <v>0</v>
      </c>
      <c r="G32" s="40">
        <f>G15+G22+G27</f>
        <v>5321000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28</v>
      </c>
      <c r="C35" s="3"/>
      <c r="D35" s="11"/>
      <c r="E35" s="11"/>
      <c r="F35" s="11"/>
      <c r="G35" s="11"/>
      <c r="H35" s="11"/>
    </row>
    <row r="36" spans="1:8" ht="12.75">
      <c r="A36" s="3" t="s">
        <v>20</v>
      </c>
      <c r="C36" s="3"/>
      <c r="D36" s="11"/>
      <c r="E36" s="11"/>
      <c r="F36" s="11"/>
      <c r="G36" s="11"/>
      <c r="H36" s="11"/>
    </row>
    <row r="37" spans="1:8" ht="12.75">
      <c r="A37" s="25" t="s">
        <v>19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15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25</v>
      </c>
      <c r="C42" s="3"/>
    </row>
    <row r="43" spans="1:3" ht="12.75">
      <c r="A43" s="3" t="s">
        <v>26</v>
      </c>
      <c r="C43" s="3"/>
    </row>
    <row r="44" spans="1:3" ht="12.75">
      <c r="A44"/>
      <c r="C44" s="3"/>
    </row>
    <row r="45" spans="1:3" ht="12.75">
      <c r="A45" s="26" t="s">
        <v>31</v>
      </c>
      <c r="C45" s="3"/>
    </row>
    <row r="47" spans="1:7" ht="12.75">
      <c r="A47" s="5" t="s">
        <v>41</v>
      </c>
      <c r="G47" s="5" t="s">
        <v>42</v>
      </c>
    </row>
    <row r="48" spans="1:7" ht="12.75">
      <c r="A48" s="5" t="s">
        <v>10</v>
      </c>
      <c r="G48" s="5" t="s">
        <v>10</v>
      </c>
    </row>
    <row r="49" spans="1:7" ht="12.75">
      <c r="A49" s="194">
        <v>41302</v>
      </c>
      <c r="G49" s="194">
        <v>41302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37" header="0.5118110236220472" footer="0.5118110236220472"/>
  <pageSetup firstPageNumber="24" useFirstPageNumber="1" horizontalDpi="300" verticalDpi="300" orientation="landscape" paperSize="9" scale="7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7">
      <selection activeCell="H37" sqref="H37"/>
    </sheetView>
  </sheetViews>
  <sheetFormatPr defaultColWidth="9.003906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70" t="s">
        <v>5</v>
      </c>
      <c r="H2" s="270"/>
    </row>
    <row r="3" ht="12.75">
      <c r="A3" s="5" t="s">
        <v>39</v>
      </c>
    </row>
    <row r="4" spans="1:8" ht="14.25">
      <c r="A4" s="5" t="s">
        <v>36</v>
      </c>
      <c r="G4" s="275" t="s">
        <v>35</v>
      </c>
      <c r="H4" s="275"/>
    </row>
    <row r="5" ht="12.75">
      <c r="A5" s="5" t="s">
        <v>149</v>
      </c>
    </row>
    <row r="7" spans="1:8" ht="12.75">
      <c r="A7" s="273" t="s">
        <v>27</v>
      </c>
      <c r="B7" s="273"/>
      <c r="C7" s="273"/>
      <c r="D7" s="273"/>
      <c r="E7" s="273"/>
      <c r="F7" s="273"/>
      <c r="G7" s="273"/>
      <c r="H7" s="273"/>
    </row>
    <row r="8" spans="1:8" ht="12.75">
      <c r="A8" s="259" t="s">
        <v>14</v>
      </c>
      <c r="B8" s="274"/>
      <c r="C8" s="274"/>
      <c r="D8" s="274"/>
      <c r="E8" s="274"/>
      <c r="F8" s="274"/>
      <c r="G8" s="274"/>
      <c r="H8" s="274"/>
    </row>
    <row r="9" spans="1:8" ht="12.75">
      <c r="A9" s="271" t="s">
        <v>16</v>
      </c>
      <c r="B9" s="272"/>
      <c r="C9" s="272"/>
      <c r="D9" s="272"/>
      <c r="E9" s="272"/>
      <c r="F9" s="272"/>
      <c r="G9" s="272"/>
      <c r="H9" s="272"/>
    </row>
    <row r="10" spans="1:8" ht="12.75">
      <c r="A10" s="259" t="s">
        <v>12</v>
      </c>
      <c r="B10" s="274"/>
      <c r="C10" s="274"/>
      <c r="D10" s="274"/>
      <c r="E10" s="274"/>
      <c r="F10" s="274"/>
      <c r="G10" s="274"/>
      <c r="H10" s="274"/>
    </row>
    <row r="11" spans="1:8" ht="12.75">
      <c r="A11" s="13"/>
      <c r="B11" s="13"/>
      <c r="C11" s="273"/>
      <c r="D11" s="273"/>
      <c r="E11" s="273"/>
      <c r="F11" s="273"/>
      <c r="G11" s="273"/>
      <c r="H11" s="13"/>
    </row>
    <row r="12" ht="13.5" thickBot="1">
      <c r="H12" s="6" t="s">
        <v>24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32</v>
      </c>
      <c r="E13" s="7" t="s">
        <v>33</v>
      </c>
      <c r="F13" s="42" t="s">
        <v>30</v>
      </c>
      <c r="G13" s="7" t="s">
        <v>34</v>
      </c>
      <c r="H13" s="7" t="s">
        <v>0</v>
      </c>
    </row>
    <row r="14" spans="1:8" ht="13.5" thickBot="1">
      <c r="A14" s="12" t="s">
        <v>6</v>
      </c>
      <c r="B14" s="32" t="s">
        <v>11</v>
      </c>
      <c r="C14" s="1" t="s">
        <v>29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7"/>
      <c r="B15" s="29"/>
      <c r="C15" s="44" t="s">
        <v>13</v>
      </c>
      <c r="D15" s="38">
        <f>SUM(D17:D21)</f>
        <v>375000</v>
      </c>
      <c r="E15" s="38">
        <f>SUM(E17:E21)</f>
        <v>374952</v>
      </c>
      <c r="F15" s="38">
        <f>SUM(F17:F21)</f>
        <v>0</v>
      </c>
      <c r="G15" s="38">
        <f>SUM(G17:G21)</f>
        <v>373499.8</v>
      </c>
      <c r="H15" s="38">
        <f>SUM(H17:H21)</f>
        <v>1452.2000000000116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/>
      <c r="B17" s="45">
        <v>22005</v>
      </c>
      <c r="C17" s="9" t="s">
        <v>150</v>
      </c>
      <c r="D17" s="39">
        <v>375000</v>
      </c>
      <c r="E17" s="39">
        <v>374952</v>
      </c>
      <c r="F17" s="39"/>
      <c r="G17" s="39">
        <v>373499.8</v>
      </c>
      <c r="H17" s="39">
        <f>E17-G17</f>
        <v>1452.2000000000116</v>
      </c>
    </row>
    <row r="18" spans="1:8" ht="12.75">
      <c r="A18" s="34"/>
      <c r="B18" s="45"/>
      <c r="C18" s="10"/>
      <c r="D18" s="39"/>
      <c r="E18" s="39"/>
      <c r="F18" s="39"/>
      <c r="G18" s="39"/>
      <c r="H18" s="39"/>
    </row>
    <row r="19" spans="1:8" ht="12.75">
      <c r="A19" s="34"/>
      <c r="B19" s="45"/>
      <c r="C19" s="10"/>
      <c r="D19" s="39"/>
      <c r="E19" s="39"/>
      <c r="F19" s="39"/>
      <c r="G19" s="39"/>
      <c r="H19" s="39"/>
    </row>
    <row r="20" spans="1:8" ht="12.75">
      <c r="A20" s="34"/>
      <c r="B20" s="45"/>
      <c r="C20" s="10"/>
      <c r="D20" s="39"/>
      <c r="E20" s="39"/>
      <c r="F20" s="39"/>
      <c r="G20" s="39"/>
      <c r="H20" s="39"/>
    </row>
    <row r="21" spans="1:8" ht="13.5" thickBot="1">
      <c r="A21" s="34"/>
      <c r="B21" s="45"/>
      <c r="C21" s="17"/>
      <c r="D21" s="40"/>
      <c r="E21" s="40"/>
      <c r="F21" s="40"/>
      <c r="G21" s="40"/>
      <c r="H21" s="40"/>
    </row>
    <row r="22" spans="1:8" ht="13.5" thickBot="1">
      <c r="A22" s="27"/>
      <c r="B22" s="32"/>
      <c r="C22" s="18" t="s">
        <v>21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30"/>
      <c r="C24" s="10"/>
      <c r="D24" s="39"/>
      <c r="E24" s="39"/>
      <c r="F24" s="39"/>
      <c r="G24" s="39"/>
      <c r="H24" s="39"/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22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23</v>
      </c>
      <c r="D32" s="40">
        <f>D15+D22+D27</f>
        <v>375000</v>
      </c>
      <c r="E32" s="40">
        <f>E15+E22+E27</f>
        <v>374952</v>
      </c>
      <c r="F32" s="40">
        <f>F15+F22+F27</f>
        <v>0</v>
      </c>
      <c r="G32" s="40">
        <f>G15+G22+G27</f>
        <v>373499.8</v>
      </c>
      <c r="H32" s="40">
        <f>H15+H22+H27</f>
        <v>1452.2000000000116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28</v>
      </c>
      <c r="C35" s="3"/>
      <c r="D35" s="11"/>
      <c r="E35" s="11"/>
      <c r="F35" s="11"/>
      <c r="G35" s="11"/>
      <c r="H35" s="11"/>
    </row>
    <row r="36" spans="1:8" ht="12.75">
      <c r="A36" s="3" t="s">
        <v>20</v>
      </c>
      <c r="C36" s="3"/>
      <c r="D36" s="11"/>
      <c r="E36" s="11"/>
      <c r="F36" s="11"/>
      <c r="G36" s="11"/>
      <c r="H36" s="11"/>
    </row>
    <row r="37" spans="1:8" ht="12.75">
      <c r="A37" s="25" t="s">
        <v>19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15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25</v>
      </c>
      <c r="C42" s="3"/>
    </row>
    <row r="43" spans="1:3" ht="12.75">
      <c r="A43" s="3" t="s">
        <v>26</v>
      </c>
      <c r="C43" s="3"/>
    </row>
    <row r="44" spans="1:3" ht="12.75">
      <c r="A44"/>
      <c r="C44" s="3"/>
    </row>
    <row r="45" spans="1:3" ht="12.75">
      <c r="A45" s="26" t="s">
        <v>31</v>
      </c>
      <c r="C45" s="3"/>
    </row>
    <row r="47" spans="1:7" ht="12.75">
      <c r="A47" s="5" t="s">
        <v>41</v>
      </c>
      <c r="G47" s="5" t="s">
        <v>42</v>
      </c>
    </row>
    <row r="48" spans="1:7" ht="12.75">
      <c r="A48" s="5" t="s">
        <v>10</v>
      </c>
      <c r="G48" s="5" t="s">
        <v>10</v>
      </c>
    </row>
    <row r="49" spans="1:7" ht="12.75">
      <c r="A49" s="194">
        <v>41302</v>
      </c>
      <c r="G49" s="194">
        <v>41302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26" header="0.5118110236220472" footer="0.5118110236220472"/>
  <pageSetup firstPageNumber="25" useFirstPageNumber="1" horizontalDpi="300" verticalDpi="300" orientation="landscape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7">
      <selection activeCell="M34" sqref="M34"/>
    </sheetView>
  </sheetViews>
  <sheetFormatPr defaultColWidth="9.003906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70" t="s">
        <v>5</v>
      </c>
      <c r="H2" s="270"/>
    </row>
    <row r="3" ht="12.75">
      <c r="A3" s="5" t="s">
        <v>39</v>
      </c>
    </row>
    <row r="4" spans="1:8" ht="14.25">
      <c r="A4" s="5" t="s">
        <v>36</v>
      </c>
      <c r="G4" s="275" t="s">
        <v>35</v>
      </c>
      <c r="H4" s="275"/>
    </row>
    <row r="5" ht="12.75">
      <c r="A5" s="5" t="s">
        <v>151</v>
      </c>
    </row>
    <row r="7" spans="1:8" ht="12.75">
      <c r="A7" s="273" t="s">
        <v>27</v>
      </c>
      <c r="B7" s="273"/>
      <c r="C7" s="273"/>
      <c r="D7" s="273"/>
      <c r="E7" s="273"/>
      <c r="F7" s="273"/>
      <c r="G7" s="273"/>
      <c r="H7" s="273"/>
    </row>
    <row r="8" spans="1:8" ht="12.75">
      <c r="A8" s="259" t="s">
        <v>14</v>
      </c>
      <c r="B8" s="274"/>
      <c r="C8" s="274"/>
      <c r="D8" s="274"/>
      <c r="E8" s="274"/>
      <c r="F8" s="274"/>
      <c r="G8" s="274"/>
      <c r="H8" s="274"/>
    </row>
    <row r="9" spans="1:8" ht="12.75">
      <c r="A9" s="271" t="s">
        <v>16</v>
      </c>
      <c r="B9" s="272"/>
      <c r="C9" s="272"/>
      <c r="D9" s="272"/>
      <c r="E9" s="272"/>
      <c r="F9" s="272"/>
      <c r="G9" s="272"/>
      <c r="H9" s="272"/>
    </row>
    <row r="10" spans="1:8" ht="12.75">
      <c r="A10" s="259" t="s">
        <v>12</v>
      </c>
      <c r="B10" s="274"/>
      <c r="C10" s="274"/>
      <c r="D10" s="274"/>
      <c r="E10" s="274"/>
      <c r="F10" s="274"/>
      <c r="G10" s="274"/>
      <c r="H10" s="274"/>
    </row>
    <row r="11" spans="1:8" ht="12.75">
      <c r="A11" s="13"/>
      <c r="B11" s="13"/>
      <c r="C11" s="273"/>
      <c r="D11" s="273"/>
      <c r="E11" s="273"/>
      <c r="F11" s="273"/>
      <c r="G11" s="273"/>
      <c r="H11" s="13"/>
    </row>
    <row r="12" ht="13.5" thickBot="1">
      <c r="H12" s="6" t="s">
        <v>24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32</v>
      </c>
      <c r="E13" s="7" t="s">
        <v>33</v>
      </c>
      <c r="F13" s="42" t="s">
        <v>30</v>
      </c>
      <c r="G13" s="7" t="s">
        <v>34</v>
      </c>
      <c r="H13" s="7" t="s">
        <v>0</v>
      </c>
    </row>
    <row r="14" spans="1:8" ht="13.5" thickBot="1">
      <c r="A14" s="12" t="s">
        <v>6</v>
      </c>
      <c r="B14" s="32" t="s">
        <v>11</v>
      </c>
      <c r="C14" s="1" t="s">
        <v>29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7"/>
      <c r="B15" s="29"/>
      <c r="C15" s="44" t="s">
        <v>13</v>
      </c>
      <c r="D15" s="38">
        <f>SUM(D17:D21)</f>
        <v>2671000</v>
      </c>
      <c r="E15" s="38">
        <f>SUM(E17:E21)</f>
        <v>2671000</v>
      </c>
      <c r="F15" s="38">
        <f>SUM(F17:F21)</f>
        <v>0</v>
      </c>
      <c r="G15" s="38">
        <f>SUM(G17:G21)</f>
        <v>2671000</v>
      </c>
      <c r="H15" s="38">
        <f>SUM(H17:H21)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/>
      <c r="B17" s="45">
        <v>13305</v>
      </c>
      <c r="C17" s="9" t="s">
        <v>152</v>
      </c>
      <c r="D17" s="39">
        <v>244000</v>
      </c>
      <c r="E17" s="39">
        <v>244000</v>
      </c>
      <c r="F17" s="39"/>
      <c r="G17" s="39">
        <v>244000</v>
      </c>
      <c r="H17" s="39"/>
    </row>
    <row r="18" spans="1:8" ht="12.75">
      <c r="A18" s="34"/>
      <c r="B18" s="45">
        <v>13305</v>
      </c>
      <c r="C18" s="10" t="s">
        <v>153</v>
      </c>
      <c r="D18" s="39">
        <v>292000</v>
      </c>
      <c r="E18" s="39">
        <v>292000</v>
      </c>
      <c r="F18" s="39"/>
      <c r="G18" s="39">
        <v>292000</v>
      </c>
      <c r="H18" s="39"/>
    </row>
    <row r="19" spans="1:8" ht="12.75">
      <c r="A19" s="34"/>
      <c r="B19" s="45">
        <v>13305</v>
      </c>
      <c r="C19" s="10" t="s">
        <v>154</v>
      </c>
      <c r="D19" s="39">
        <v>1105000</v>
      </c>
      <c r="E19" s="39">
        <v>1105000</v>
      </c>
      <c r="F19" s="39"/>
      <c r="G19" s="39">
        <v>1105000</v>
      </c>
      <c r="H19" s="39"/>
    </row>
    <row r="20" spans="1:8" ht="12.75">
      <c r="A20" s="34"/>
      <c r="B20" s="45">
        <v>13305</v>
      </c>
      <c r="C20" s="10" t="s">
        <v>155</v>
      </c>
      <c r="D20" s="39">
        <v>827000</v>
      </c>
      <c r="E20" s="39">
        <v>827000</v>
      </c>
      <c r="F20" s="39"/>
      <c r="G20" s="39">
        <v>827000</v>
      </c>
      <c r="H20" s="39"/>
    </row>
    <row r="21" spans="1:8" ht="13.5" thickBot="1">
      <c r="A21" s="34"/>
      <c r="B21" s="45">
        <v>13305</v>
      </c>
      <c r="C21" s="17" t="s">
        <v>156</v>
      </c>
      <c r="D21" s="40">
        <v>203000</v>
      </c>
      <c r="E21" s="40">
        <v>203000</v>
      </c>
      <c r="F21" s="40"/>
      <c r="G21" s="40">
        <v>203000</v>
      </c>
      <c r="H21" s="40"/>
    </row>
    <row r="22" spans="1:8" ht="13.5" thickBot="1">
      <c r="A22" s="27"/>
      <c r="B22" s="32"/>
      <c r="C22" s="18" t="s">
        <v>21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30"/>
      <c r="C24" s="10"/>
      <c r="D24" s="39"/>
      <c r="E24" s="39"/>
      <c r="F24" s="39"/>
      <c r="G24" s="39"/>
      <c r="H24" s="39"/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22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23</v>
      </c>
      <c r="D32" s="40">
        <f>D15+D22+D27</f>
        <v>2671000</v>
      </c>
      <c r="E32" s="40">
        <f>E15+E22+E27</f>
        <v>2671000</v>
      </c>
      <c r="F32" s="40">
        <f>F15+F22+F27</f>
        <v>0</v>
      </c>
      <c r="G32" s="40">
        <f>G15+G22+G27</f>
        <v>2671000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28</v>
      </c>
      <c r="C35" s="3"/>
      <c r="D35" s="11"/>
      <c r="E35" s="11"/>
      <c r="F35" s="11"/>
      <c r="G35" s="11"/>
      <c r="H35" s="11"/>
    </row>
    <row r="36" spans="1:8" ht="12.75">
      <c r="A36" s="3" t="s">
        <v>20</v>
      </c>
      <c r="C36" s="3"/>
      <c r="D36" s="11"/>
      <c r="E36" s="11"/>
      <c r="F36" s="11"/>
      <c r="G36" s="11"/>
      <c r="H36" s="11"/>
    </row>
    <row r="37" spans="1:8" ht="12.75">
      <c r="A37" s="25" t="s">
        <v>19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15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25</v>
      </c>
      <c r="C42" s="3"/>
    </row>
    <row r="43" spans="1:3" ht="12.75">
      <c r="A43" s="3" t="s">
        <v>26</v>
      </c>
      <c r="C43" s="3"/>
    </row>
    <row r="44" spans="1:3" ht="12.75">
      <c r="A44"/>
      <c r="C44" s="3"/>
    </row>
    <row r="45" spans="1:3" ht="12.75">
      <c r="A45" s="26" t="s">
        <v>31</v>
      </c>
      <c r="C45" s="3"/>
    </row>
    <row r="47" spans="1:7" ht="12.75">
      <c r="A47" s="5" t="s">
        <v>41</v>
      </c>
      <c r="G47" s="5" t="s">
        <v>42</v>
      </c>
    </row>
    <row r="48" spans="1:7" ht="12.75">
      <c r="A48" s="5" t="s">
        <v>10</v>
      </c>
      <c r="G48" s="5" t="s">
        <v>10</v>
      </c>
    </row>
    <row r="49" spans="1:7" ht="12.75">
      <c r="A49" s="194">
        <v>41302</v>
      </c>
      <c r="G49" s="194">
        <v>41302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34" header="0.5118110236220472" footer="0.5118110236220472"/>
  <pageSetup firstPageNumber="26" useFirstPageNumber="1" horizontalDpi="300" verticalDpi="300" orientation="landscape" paperSize="9" scale="7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">
      <selection activeCell="H32" sqref="H32"/>
    </sheetView>
  </sheetViews>
  <sheetFormatPr defaultColWidth="9.003906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70" t="s">
        <v>5</v>
      </c>
      <c r="H2" s="270"/>
    </row>
    <row r="3" ht="12.75">
      <c r="A3" s="5" t="s">
        <v>39</v>
      </c>
    </row>
    <row r="4" spans="1:8" ht="14.25">
      <c r="A4" s="5" t="s">
        <v>36</v>
      </c>
      <c r="G4" s="275" t="s">
        <v>35</v>
      </c>
      <c r="H4" s="275"/>
    </row>
    <row r="5" ht="12.75">
      <c r="A5" s="5" t="s">
        <v>157</v>
      </c>
    </row>
    <row r="7" spans="1:8" ht="12.75">
      <c r="A7" s="273" t="s">
        <v>27</v>
      </c>
      <c r="B7" s="273"/>
      <c r="C7" s="273"/>
      <c r="D7" s="273"/>
      <c r="E7" s="273"/>
      <c r="F7" s="273"/>
      <c r="G7" s="273"/>
      <c r="H7" s="273"/>
    </row>
    <row r="8" spans="1:8" ht="12.75">
      <c r="A8" s="259" t="s">
        <v>14</v>
      </c>
      <c r="B8" s="274"/>
      <c r="C8" s="274"/>
      <c r="D8" s="274"/>
      <c r="E8" s="274"/>
      <c r="F8" s="274"/>
      <c r="G8" s="274"/>
      <c r="H8" s="274"/>
    </row>
    <row r="9" spans="1:8" ht="12.75">
      <c r="A9" s="271" t="s">
        <v>16</v>
      </c>
      <c r="B9" s="272"/>
      <c r="C9" s="272"/>
      <c r="D9" s="272"/>
      <c r="E9" s="272"/>
      <c r="F9" s="272"/>
      <c r="G9" s="272"/>
      <c r="H9" s="272"/>
    </row>
    <row r="10" spans="1:8" ht="12.75">
      <c r="A10" s="259" t="s">
        <v>12</v>
      </c>
      <c r="B10" s="274"/>
      <c r="C10" s="274"/>
      <c r="D10" s="274"/>
      <c r="E10" s="274"/>
      <c r="F10" s="274"/>
      <c r="G10" s="274"/>
      <c r="H10" s="274"/>
    </row>
    <row r="11" spans="1:8" ht="12.75">
      <c r="A11" s="13"/>
      <c r="B11" s="13"/>
      <c r="C11" s="273"/>
      <c r="D11" s="273"/>
      <c r="E11" s="273"/>
      <c r="F11" s="273"/>
      <c r="G11" s="273"/>
      <c r="H11" s="13"/>
    </row>
    <row r="12" ht="13.5" thickBot="1">
      <c r="H12" s="6" t="s">
        <v>24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32</v>
      </c>
      <c r="E13" s="7" t="s">
        <v>33</v>
      </c>
      <c r="F13" s="42" t="s">
        <v>30</v>
      </c>
      <c r="G13" s="7" t="s">
        <v>34</v>
      </c>
      <c r="H13" s="7" t="s">
        <v>0</v>
      </c>
    </row>
    <row r="14" spans="1:8" ht="13.5" thickBot="1">
      <c r="A14" s="12" t="s">
        <v>6</v>
      </c>
      <c r="B14" s="32" t="s">
        <v>11</v>
      </c>
      <c r="C14" s="1" t="s">
        <v>29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7"/>
      <c r="B15" s="29"/>
      <c r="C15" s="44" t="s">
        <v>13</v>
      </c>
      <c r="D15" s="38">
        <f>SUM(D17:D24)</f>
        <v>387000</v>
      </c>
      <c r="E15" s="38">
        <f>SUM(E17:E24)</f>
        <v>387000</v>
      </c>
      <c r="F15" s="38">
        <f>SUM(F17:F24)</f>
        <v>0</v>
      </c>
      <c r="G15" s="38">
        <f>SUM(G17:G24)</f>
        <v>387000</v>
      </c>
      <c r="H15" s="38">
        <f>SUM(H17:H24)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/>
      <c r="B17" s="45">
        <v>14005</v>
      </c>
      <c r="C17" s="9" t="s">
        <v>160</v>
      </c>
      <c r="D17" s="39">
        <v>57000</v>
      </c>
      <c r="E17" s="39">
        <v>57000</v>
      </c>
      <c r="F17" s="39"/>
      <c r="G17" s="39">
        <v>57000</v>
      </c>
      <c r="H17" s="39"/>
    </row>
    <row r="18" spans="1:8" ht="12.75">
      <c r="A18" s="34"/>
      <c r="B18" s="45">
        <v>14005</v>
      </c>
      <c r="C18" s="9" t="s">
        <v>161</v>
      </c>
      <c r="D18" s="39">
        <v>149000</v>
      </c>
      <c r="E18" s="39">
        <v>149000</v>
      </c>
      <c r="F18" s="39"/>
      <c r="G18" s="39">
        <v>149000</v>
      </c>
      <c r="H18" s="39"/>
    </row>
    <row r="19" spans="1:8" ht="12.75">
      <c r="A19" s="34"/>
      <c r="B19" s="45">
        <v>14005</v>
      </c>
      <c r="C19" s="9" t="s">
        <v>162</v>
      </c>
      <c r="D19" s="39">
        <v>30000</v>
      </c>
      <c r="E19" s="39">
        <v>30000</v>
      </c>
      <c r="F19" s="39"/>
      <c r="G19" s="39">
        <v>30000</v>
      </c>
      <c r="H19" s="39"/>
    </row>
    <row r="20" spans="1:8" ht="12.75">
      <c r="A20" s="34"/>
      <c r="B20" s="45">
        <v>14005</v>
      </c>
      <c r="C20" s="9" t="s">
        <v>163</v>
      </c>
      <c r="D20" s="39">
        <v>31000</v>
      </c>
      <c r="E20" s="39">
        <v>31000</v>
      </c>
      <c r="F20" s="39"/>
      <c r="G20" s="39">
        <v>31000</v>
      </c>
      <c r="H20" s="39"/>
    </row>
    <row r="21" spans="1:8" ht="25.5">
      <c r="A21" s="34"/>
      <c r="B21" s="45">
        <v>14005</v>
      </c>
      <c r="C21" s="10" t="s">
        <v>164</v>
      </c>
      <c r="D21" s="39">
        <v>32000</v>
      </c>
      <c r="E21" s="39">
        <v>32000</v>
      </c>
      <c r="F21" s="39"/>
      <c r="G21" s="39">
        <v>32000</v>
      </c>
      <c r="H21" s="39"/>
    </row>
    <row r="22" spans="1:8" ht="25.5">
      <c r="A22" s="34"/>
      <c r="B22" s="45">
        <v>14005</v>
      </c>
      <c r="C22" s="10" t="s">
        <v>165</v>
      </c>
      <c r="D22" s="39">
        <v>39000</v>
      </c>
      <c r="E22" s="39">
        <v>39000</v>
      </c>
      <c r="F22" s="39"/>
      <c r="G22" s="39">
        <v>39000</v>
      </c>
      <c r="H22" s="39"/>
    </row>
    <row r="23" spans="1:8" ht="12.75">
      <c r="A23" s="34"/>
      <c r="B23" s="45">
        <v>14005</v>
      </c>
      <c r="C23" s="10" t="s">
        <v>166</v>
      </c>
      <c r="D23" s="39">
        <v>49000</v>
      </c>
      <c r="E23" s="39">
        <v>49000</v>
      </c>
      <c r="F23" s="39"/>
      <c r="G23" s="39">
        <v>49000</v>
      </c>
      <c r="H23" s="39"/>
    </row>
    <row r="24" spans="1:8" ht="13.5" thickBot="1">
      <c r="A24" s="34"/>
      <c r="B24" s="45"/>
      <c r="C24" s="17"/>
      <c r="D24" s="40"/>
      <c r="E24" s="40"/>
      <c r="F24" s="40"/>
      <c r="G24" s="40"/>
      <c r="H24" s="40"/>
    </row>
    <row r="25" spans="1:8" ht="13.5" thickBot="1">
      <c r="A25" s="27"/>
      <c r="B25" s="32"/>
      <c r="C25" s="18" t="s">
        <v>21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</row>
    <row r="26" spans="1:8" ht="13.5" thickBot="1">
      <c r="A26" s="34"/>
      <c r="B26" s="30"/>
      <c r="C26" s="4" t="s">
        <v>8</v>
      </c>
      <c r="D26" s="39"/>
      <c r="E26" s="39"/>
      <c r="F26" s="39"/>
      <c r="G26" s="39"/>
      <c r="H26" s="39"/>
    </row>
    <row r="27" spans="1:8" ht="13.5" thickBot="1">
      <c r="A27" s="27"/>
      <c r="B27" s="32"/>
      <c r="C27" s="18" t="s">
        <v>22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ht="13.5" thickBot="1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26.25" thickBot="1">
      <c r="A29" s="8"/>
      <c r="B29" s="32"/>
      <c r="C29" s="19" t="s">
        <v>23</v>
      </c>
      <c r="D29" s="40">
        <f>D15+D25+D27</f>
        <v>387000</v>
      </c>
      <c r="E29" s="40">
        <f>E15+E25+E27</f>
        <v>387000</v>
      </c>
      <c r="F29" s="40">
        <f>F15+F25+F27</f>
        <v>0</v>
      </c>
      <c r="G29" s="40">
        <f>G15+G25+G27</f>
        <v>387000</v>
      </c>
      <c r="H29" s="40">
        <f>H15+H25+H27</f>
        <v>0</v>
      </c>
    </row>
    <row r="30" spans="1:8" ht="12.75">
      <c r="A30" s="16"/>
      <c r="B30" s="15"/>
      <c r="C30" s="20"/>
      <c r="D30" s="16"/>
      <c r="E30" s="16"/>
      <c r="F30" s="16"/>
      <c r="G30" s="16"/>
      <c r="H30" s="16"/>
    </row>
    <row r="31" ht="12.75">
      <c r="A31" s="3" t="s">
        <v>9</v>
      </c>
    </row>
    <row r="32" spans="1:8" ht="13.5">
      <c r="A32" s="36" t="s">
        <v>28</v>
      </c>
      <c r="C32" s="3"/>
      <c r="D32" s="11"/>
      <c r="E32" s="11"/>
      <c r="F32" s="11"/>
      <c r="G32" s="11"/>
      <c r="H32" s="11"/>
    </row>
    <row r="33" spans="1:8" ht="12.75">
      <c r="A33" s="3" t="s">
        <v>20</v>
      </c>
      <c r="C33" s="3"/>
      <c r="D33" s="11"/>
      <c r="E33" s="11"/>
      <c r="F33" s="11"/>
      <c r="G33" s="11"/>
      <c r="H33" s="11"/>
    </row>
    <row r="34" spans="1:8" ht="12.75">
      <c r="A34" s="25" t="s">
        <v>19</v>
      </c>
      <c r="C34" s="3"/>
      <c r="D34" s="11"/>
      <c r="E34" s="11"/>
      <c r="F34" s="11"/>
      <c r="G34" s="11"/>
      <c r="H34" s="11"/>
    </row>
    <row r="35" ht="12.75">
      <c r="A35" s="3" t="s">
        <v>2</v>
      </c>
    </row>
    <row r="36" spans="1:3" ht="12.75">
      <c r="A36" s="37" t="s">
        <v>15</v>
      </c>
      <c r="C36" s="3"/>
    </row>
    <row r="37" spans="1:7" ht="12.75">
      <c r="A37" s="25" t="s">
        <v>18</v>
      </c>
      <c r="B37" s="11"/>
      <c r="C37" s="25"/>
      <c r="D37" s="11"/>
      <c r="E37" s="11"/>
      <c r="F37" s="11"/>
      <c r="G37" s="11"/>
    </row>
    <row r="38" spans="1:3" ht="12.75">
      <c r="A38" s="25" t="s">
        <v>1</v>
      </c>
      <c r="B38" s="11"/>
      <c r="C38" s="25"/>
    </row>
    <row r="39" spans="1:3" ht="12.75">
      <c r="A39" s="3" t="s">
        <v>25</v>
      </c>
      <c r="C39" s="3"/>
    </row>
    <row r="40" spans="1:3" ht="12.75">
      <c r="A40" s="3" t="s">
        <v>26</v>
      </c>
      <c r="C40" s="3"/>
    </row>
    <row r="41" spans="1:3" ht="12.75">
      <c r="A41"/>
      <c r="C41" s="3"/>
    </row>
    <row r="42" spans="1:3" ht="12.75">
      <c r="A42" s="26" t="s">
        <v>31</v>
      </c>
      <c r="C42" s="3"/>
    </row>
    <row r="44" spans="1:7" ht="12.75">
      <c r="A44" s="5" t="s">
        <v>41</v>
      </c>
      <c r="G44" s="5" t="s">
        <v>42</v>
      </c>
    </row>
    <row r="45" spans="1:7" ht="12.75">
      <c r="A45" s="5" t="s">
        <v>10</v>
      </c>
      <c r="G45" s="5" t="s">
        <v>10</v>
      </c>
    </row>
    <row r="46" spans="1:7" ht="12.75">
      <c r="A46" s="194">
        <v>41302</v>
      </c>
      <c r="G46" s="194">
        <v>41302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firstPageNumber="27" useFirstPageNumber="1"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mmol</cp:lastModifiedBy>
  <cp:lastPrinted>2013-04-11T06:52:57Z</cp:lastPrinted>
  <dcterms:created xsi:type="dcterms:W3CDTF">2002-07-02T06:14:30Z</dcterms:created>
  <dcterms:modified xsi:type="dcterms:W3CDTF">2013-04-11T06:53:05Z</dcterms:modified>
  <cp:category/>
  <cp:version/>
  <cp:contentType/>
  <cp:contentStatus/>
</cp:coreProperties>
</file>